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\TSP Payments\"/>
    </mc:Choice>
  </mc:AlternateContent>
  <xr:revisionPtr revIDLastSave="0" documentId="13_ncr:1_{24D1E968-80CC-410E-A49B-D4DCD1CEEFA9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Applications" sheetId="1" r:id="rId1"/>
    <sheet name="BatchReference" sheetId="4" r:id="rId2"/>
    <sheet name="CompletedPayments" sheetId="6" r:id="rId3"/>
  </sheets>
  <externalReferences>
    <externalReference r:id="rId4"/>
  </externalReferences>
  <definedNames>
    <definedName name="_xlnm._FilterDatabase" localSheetId="0" hidden="1">Applications!$A$1:$AK$477</definedName>
    <definedName name="_xlnm.Print_Area" localSheetId="0">Applications!$A$1:$AD$50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2" i="1"/>
  <c r="B3" i="4" l="1"/>
  <c r="A1001" i="6"/>
  <c r="B1001" i="6" s="1"/>
  <c r="A1000" i="6"/>
  <c r="A999" i="6"/>
  <c r="B999" i="6" s="1"/>
  <c r="D998" i="6"/>
  <c r="A998" i="6"/>
  <c r="B998" i="6" s="1"/>
  <c r="A997" i="6"/>
  <c r="B997" i="6" s="1"/>
  <c r="C996" i="6"/>
  <c r="A996" i="6"/>
  <c r="B996" i="6" s="1"/>
  <c r="A995" i="6"/>
  <c r="B995" i="6" s="1"/>
  <c r="A994" i="6"/>
  <c r="A993" i="6"/>
  <c r="B993" i="6" s="1"/>
  <c r="A992" i="6"/>
  <c r="B992" i="6" s="1"/>
  <c r="A991" i="6"/>
  <c r="C990" i="6"/>
  <c r="A990" i="6"/>
  <c r="B990" i="6" s="1"/>
  <c r="A989" i="6"/>
  <c r="B989" i="6" s="1"/>
  <c r="A988" i="6"/>
  <c r="B988" i="6" s="1"/>
  <c r="D987" i="6"/>
  <c r="A987" i="6"/>
  <c r="B987" i="6" s="1"/>
  <c r="A986" i="6"/>
  <c r="A985" i="6"/>
  <c r="B985" i="6" s="1"/>
  <c r="A984" i="6"/>
  <c r="B984" i="6" s="1"/>
  <c r="A983" i="6"/>
  <c r="A982" i="6"/>
  <c r="B982" i="6" s="1"/>
  <c r="A981" i="6"/>
  <c r="B981" i="6" s="1"/>
  <c r="A980" i="6"/>
  <c r="B980" i="6" s="1"/>
  <c r="A979" i="6"/>
  <c r="A978" i="6"/>
  <c r="B978" i="6" s="1"/>
  <c r="D977" i="6"/>
  <c r="A977" i="6"/>
  <c r="B977" i="6" s="1"/>
  <c r="A976" i="6"/>
  <c r="B976" i="6" s="1"/>
  <c r="A975" i="6"/>
  <c r="A974" i="6"/>
  <c r="B974" i="6" s="1"/>
  <c r="A973" i="6"/>
  <c r="B973" i="6" s="1"/>
  <c r="C972" i="6"/>
  <c r="A972" i="6"/>
  <c r="B972" i="6" s="1"/>
  <c r="A971" i="6"/>
  <c r="B971" i="6" s="1"/>
  <c r="D970" i="6"/>
  <c r="A970" i="6"/>
  <c r="B970" i="6" s="1"/>
  <c r="A969" i="6"/>
  <c r="B969" i="6" s="1"/>
  <c r="A968" i="6"/>
  <c r="B968" i="6" s="1"/>
  <c r="A967" i="6"/>
  <c r="A966" i="6"/>
  <c r="A965" i="6"/>
  <c r="B965" i="6" s="1"/>
  <c r="A964" i="6"/>
  <c r="B964" i="6" s="1"/>
  <c r="A963" i="6"/>
  <c r="B963" i="6" s="1"/>
  <c r="D962" i="6"/>
  <c r="A962" i="6"/>
  <c r="B962" i="6" s="1"/>
  <c r="A961" i="6"/>
  <c r="A960" i="6"/>
  <c r="B960" i="6" s="1"/>
  <c r="A959" i="6"/>
  <c r="A958" i="6"/>
  <c r="B958" i="6" s="1"/>
  <c r="A957" i="6"/>
  <c r="A956" i="6"/>
  <c r="B956" i="6" s="1"/>
  <c r="A955" i="6"/>
  <c r="B955" i="6" s="1"/>
  <c r="A954" i="6"/>
  <c r="B954" i="6" s="1"/>
  <c r="A953" i="6"/>
  <c r="A952" i="6"/>
  <c r="B952" i="6" s="1"/>
  <c r="A951" i="6"/>
  <c r="D950" i="6"/>
  <c r="C950" i="6"/>
  <c r="A950" i="6"/>
  <c r="B950" i="6" s="1"/>
  <c r="A949" i="6"/>
  <c r="C948" i="6"/>
  <c r="A948" i="6"/>
  <c r="B948" i="6" s="1"/>
  <c r="A947" i="6"/>
  <c r="B947" i="6" s="1"/>
  <c r="C946" i="6"/>
  <c r="A946" i="6"/>
  <c r="A945" i="6"/>
  <c r="A944" i="6"/>
  <c r="B944" i="6" s="1"/>
  <c r="A943" i="6"/>
  <c r="A942" i="6"/>
  <c r="B942" i="6" s="1"/>
  <c r="A941" i="6"/>
  <c r="A940" i="6"/>
  <c r="B940" i="6" s="1"/>
  <c r="A939" i="6"/>
  <c r="B939" i="6" s="1"/>
  <c r="A938" i="6"/>
  <c r="B938" i="6" s="1"/>
  <c r="A937" i="6"/>
  <c r="A936" i="6"/>
  <c r="B936" i="6" s="1"/>
  <c r="A935" i="6"/>
  <c r="A934" i="6"/>
  <c r="A933" i="6"/>
  <c r="A932" i="6"/>
  <c r="B932" i="6" s="1"/>
  <c r="A931" i="6"/>
  <c r="B931" i="6" s="1"/>
  <c r="D930" i="6"/>
  <c r="A930" i="6"/>
  <c r="B930" i="6" s="1"/>
  <c r="A929" i="6"/>
  <c r="A928" i="6"/>
  <c r="B928" i="6" s="1"/>
  <c r="A927" i="6"/>
  <c r="A926" i="6"/>
  <c r="B926" i="6" s="1"/>
  <c r="A925" i="6"/>
  <c r="A924" i="6"/>
  <c r="B924" i="6" s="1"/>
  <c r="A923" i="6"/>
  <c r="B923" i="6" s="1"/>
  <c r="A922" i="6"/>
  <c r="B922" i="6" s="1"/>
  <c r="A921" i="6"/>
  <c r="A920" i="6"/>
  <c r="B920" i="6" s="1"/>
  <c r="A919" i="6"/>
  <c r="D918" i="6"/>
  <c r="C918" i="6"/>
  <c r="A918" i="6"/>
  <c r="B918" i="6" s="1"/>
  <c r="A917" i="6"/>
  <c r="C916" i="6"/>
  <c r="A916" i="6"/>
  <c r="B916" i="6" s="1"/>
  <c r="A915" i="6"/>
  <c r="B915" i="6" s="1"/>
  <c r="A914" i="6"/>
  <c r="A913" i="6"/>
  <c r="B913" i="6" s="1"/>
  <c r="A912" i="6"/>
  <c r="A911" i="6"/>
  <c r="A910" i="6"/>
  <c r="A909" i="6"/>
  <c r="C909" i="6" s="1"/>
  <c r="A908" i="6"/>
  <c r="A907" i="6"/>
  <c r="D906" i="6"/>
  <c r="A906" i="6"/>
  <c r="B906" i="6" s="1"/>
  <c r="A905" i="6"/>
  <c r="B905" i="6" s="1"/>
  <c r="A904" i="6"/>
  <c r="A903" i="6"/>
  <c r="D903" i="6" s="1"/>
  <c r="A902" i="6"/>
  <c r="B902" i="6" s="1"/>
  <c r="A901" i="6"/>
  <c r="A900" i="6"/>
  <c r="A899" i="6"/>
  <c r="B899" i="6" s="1"/>
  <c r="A898" i="6"/>
  <c r="B898" i="6" s="1"/>
  <c r="A897" i="6"/>
  <c r="B897" i="6" s="1"/>
  <c r="A896" i="6"/>
  <c r="A895" i="6"/>
  <c r="D895" i="6" s="1"/>
  <c r="A894" i="6"/>
  <c r="A893" i="6"/>
  <c r="A892" i="6"/>
  <c r="A891" i="6"/>
  <c r="B891" i="6" s="1"/>
  <c r="D890" i="6"/>
  <c r="C890" i="6"/>
  <c r="A890" i="6"/>
  <c r="B890" i="6" s="1"/>
  <c r="A889" i="6"/>
  <c r="A888" i="6"/>
  <c r="A887" i="6"/>
  <c r="A886" i="6"/>
  <c r="B886" i="6" s="1"/>
  <c r="A885" i="6"/>
  <c r="A884" i="6"/>
  <c r="C884" i="6" s="1"/>
  <c r="D883" i="6"/>
  <c r="A883" i="6"/>
  <c r="B883" i="6" s="1"/>
  <c r="A882" i="6"/>
  <c r="B882" i="6" s="1"/>
  <c r="A881" i="6"/>
  <c r="B881" i="6" s="1"/>
  <c r="A880" i="6"/>
  <c r="A879" i="6"/>
  <c r="A878" i="6"/>
  <c r="B878" i="6" s="1"/>
  <c r="C877" i="6"/>
  <c r="A877" i="6"/>
  <c r="A876" i="6"/>
  <c r="A875" i="6"/>
  <c r="B875" i="6" s="1"/>
  <c r="A874" i="6"/>
  <c r="B874" i="6" s="1"/>
  <c r="A873" i="6"/>
  <c r="B873" i="6" s="1"/>
  <c r="A872" i="6"/>
  <c r="A871" i="6"/>
  <c r="D871" i="6" s="1"/>
  <c r="A870" i="6"/>
  <c r="B870" i="6" s="1"/>
  <c r="A869" i="6"/>
  <c r="A868" i="6"/>
  <c r="A867" i="6"/>
  <c r="B867" i="6" s="1"/>
  <c r="A866" i="6"/>
  <c r="A865" i="6"/>
  <c r="A864" i="6"/>
  <c r="A863" i="6"/>
  <c r="D863" i="6" s="1"/>
  <c r="A862" i="6"/>
  <c r="B862" i="6" s="1"/>
  <c r="A861" i="6"/>
  <c r="A860" i="6"/>
  <c r="A859" i="6"/>
  <c r="B859" i="6" s="1"/>
  <c r="A858" i="6"/>
  <c r="B858" i="6" s="1"/>
  <c r="D857" i="6"/>
  <c r="A857" i="6"/>
  <c r="A856" i="6"/>
  <c r="A855" i="6"/>
  <c r="D855" i="6" s="1"/>
  <c r="A854" i="6"/>
  <c r="B854" i="6" s="1"/>
  <c r="A853" i="6"/>
  <c r="A852" i="6"/>
  <c r="C852" i="6" s="1"/>
  <c r="D851" i="6"/>
  <c r="A851" i="6"/>
  <c r="B851" i="6" s="1"/>
  <c r="A850" i="6"/>
  <c r="B850" i="6" s="1"/>
  <c r="A849" i="6"/>
  <c r="B849" i="6" s="1"/>
  <c r="A848" i="6"/>
  <c r="A847" i="6"/>
  <c r="A846" i="6"/>
  <c r="B846" i="6" s="1"/>
  <c r="C845" i="6"/>
  <c r="A845" i="6"/>
  <c r="A844" i="6"/>
  <c r="A843" i="6"/>
  <c r="B843" i="6" s="1"/>
  <c r="A842" i="6"/>
  <c r="B842" i="6" s="1"/>
  <c r="A841" i="6"/>
  <c r="B841" i="6" s="1"/>
  <c r="A840" i="6"/>
  <c r="A839" i="6"/>
  <c r="D839" i="6" s="1"/>
  <c r="A838" i="6"/>
  <c r="B838" i="6" s="1"/>
  <c r="A837" i="6"/>
  <c r="A836" i="6"/>
  <c r="A835" i="6"/>
  <c r="B835" i="6" s="1"/>
  <c r="A834" i="6"/>
  <c r="A833" i="6"/>
  <c r="A832" i="6"/>
  <c r="A831" i="6"/>
  <c r="C831" i="6" s="1"/>
  <c r="A830" i="6"/>
  <c r="A829" i="6"/>
  <c r="A828" i="6"/>
  <c r="A827" i="6"/>
  <c r="C827" i="6" s="1"/>
  <c r="A826" i="6"/>
  <c r="A825" i="6"/>
  <c r="D824" i="6"/>
  <c r="A824" i="6"/>
  <c r="A823" i="6"/>
  <c r="A822" i="6"/>
  <c r="D821" i="6"/>
  <c r="B821" i="6"/>
  <c r="A821" i="6"/>
  <c r="C821" i="6" s="1"/>
  <c r="A820" i="6"/>
  <c r="A819" i="6"/>
  <c r="A818" i="6"/>
  <c r="D818" i="6" s="1"/>
  <c r="A817" i="6"/>
  <c r="C817" i="6" s="1"/>
  <c r="D816" i="6"/>
  <c r="A816" i="6"/>
  <c r="A815" i="6"/>
  <c r="C815" i="6" s="1"/>
  <c r="A814" i="6"/>
  <c r="A813" i="6"/>
  <c r="C813" i="6" s="1"/>
  <c r="A812" i="6"/>
  <c r="A811" i="6"/>
  <c r="C811" i="6" s="1"/>
  <c r="A810" i="6"/>
  <c r="A809" i="6"/>
  <c r="A808" i="6"/>
  <c r="D808" i="6" s="1"/>
  <c r="A807" i="6"/>
  <c r="A806" i="6"/>
  <c r="A805" i="6"/>
  <c r="C805" i="6" s="1"/>
  <c r="A804" i="6"/>
  <c r="A803" i="6"/>
  <c r="A802" i="6"/>
  <c r="D802" i="6" s="1"/>
  <c r="A801" i="6"/>
  <c r="C801" i="6" s="1"/>
  <c r="A800" i="6"/>
  <c r="D800" i="6" s="1"/>
  <c r="A799" i="6"/>
  <c r="C799" i="6" s="1"/>
  <c r="A798" i="6"/>
  <c r="B797" i="6"/>
  <c r="A797" i="6"/>
  <c r="C797" i="6" s="1"/>
  <c r="A796" i="6"/>
  <c r="A795" i="6"/>
  <c r="C795" i="6" s="1"/>
  <c r="D794" i="6"/>
  <c r="A794" i="6"/>
  <c r="C794" i="6" s="1"/>
  <c r="A793" i="6"/>
  <c r="C793" i="6" s="1"/>
  <c r="A792" i="6"/>
  <c r="C792" i="6" s="1"/>
  <c r="A791" i="6"/>
  <c r="D790" i="6"/>
  <c r="B790" i="6"/>
  <c r="A790" i="6"/>
  <c r="C790" i="6" s="1"/>
  <c r="A789" i="6"/>
  <c r="A788" i="6"/>
  <c r="A787" i="6"/>
  <c r="C787" i="6" s="1"/>
  <c r="A786" i="6"/>
  <c r="C786" i="6" s="1"/>
  <c r="A785" i="6"/>
  <c r="A784" i="6"/>
  <c r="C784" i="6" s="1"/>
  <c r="A783" i="6"/>
  <c r="A782" i="6"/>
  <c r="C782" i="6" s="1"/>
  <c r="A781" i="6"/>
  <c r="A780" i="6"/>
  <c r="A779" i="6"/>
  <c r="C779" i="6" s="1"/>
  <c r="A778" i="6"/>
  <c r="A777" i="6"/>
  <c r="C777" i="6" s="1"/>
  <c r="A776" i="6"/>
  <c r="C776" i="6" s="1"/>
  <c r="A775" i="6"/>
  <c r="A774" i="6"/>
  <c r="A773" i="6"/>
  <c r="A772" i="6"/>
  <c r="A771" i="6"/>
  <c r="C771" i="6" s="1"/>
  <c r="A770" i="6"/>
  <c r="C770" i="6" s="1"/>
  <c r="D769" i="6"/>
  <c r="A769" i="6"/>
  <c r="C769" i="6" s="1"/>
  <c r="A768" i="6"/>
  <c r="C768" i="6" s="1"/>
  <c r="A767" i="6"/>
  <c r="A766" i="6"/>
  <c r="C766" i="6" s="1"/>
  <c r="A765" i="6"/>
  <c r="A764" i="6"/>
  <c r="A763" i="6"/>
  <c r="C763" i="6" s="1"/>
  <c r="D762" i="6"/>
  <c r="A762" i="6"/>
  <c r="C762" i="6" s="1"/>
  <c r="A761" i="6"/>
  <c r="C761" i="6" s="1"/>
  <c r="A760" i="6"/>
  <c r="C760" i="6" s="1"/>
  <c r="A759" i="6"/>
  <c r="D758" i="6"/>
  <c r="B758" i="6"/>
  <c r="A758" i="6"/>
  <c r="C758" i="6" s="1"/>
  <c r="A757" i="6"/>
  <c r="A756" i="6"/>
  <c r="A755" i="6"/>
  <c r="C755" i="6" s="1"/>
  <c r="A754" i="6"/>
  <c r="C754" i="6" s="1"/>
  <c r="A753" i="6"/>
  <c r="A752" i="6"/>
  <c r="C752" i="6" s="1"/>
  <c r="A751" i="6"/>
  <c r="A750" i="6"/>
  <c r="C750" i="6" s="1"/>
  <c r="A749" i="6"/>
  <c r="A748" i="6"/>
  <c r="A747" i="6"/>
  <c r="C747" i="6" s="1"/>
  <c r="A746" i="6"/>
  <c r="A745" i="6"/>
  <c r="C745" i="6" s="1"/>
  <c r="A744" i="6"/>
  <c r="C744" i="6" s="1"/>
  <c r="A743" i="6"/>
  <c r="C743" i="6" s="1"/>
  <c r="A742" i="6"/>
  <c r="D742" i="6" s="1"/>
  <c r="A741" i="6"/>
  <c r="A740" i="6"/>
  <c r="A739" i="6"/>
  <c r="C739" i="6" s="1"/>
  <c r="A738" i="6"/>
  <c r="A737" i="6"/>
  <c r="C737" i="6" s="1"/>
  <c r="A736" i="6"/>
  <c r="A735" i="6"/>
  <c r="C735" i="6" s="1"/>
  <c r="A734" i="6"/>
  <c r="A733" i="6"/>
  <c r="C733" i="6" s="1"/>
  <c r="A732" i="6"/>
  <c r="A731" i="6"/>
  <c r="C731" i="6" s="1"/>
  <c r="A730" i="6"/>
  <c r="A729" i="6"/>
  <c r="C729" i="6" s="1"/>
  <c r="A728" i="6"/>
  <c r="A727" i="6"/>
  <c r="C727" i="6" s="1"/>
  <c r="A726" i="6"/>
  <c r="B725" i="6"/>
  <c r="A725" i="6"/>
  <c r="C725" i="6" s="1"/>
  <c r="A724" i="6"/>
  <c r="A723" i="6"/>
  <c r="C723" i="6" s="1"/>
  <c r="A722" i="6"/>
  <c r="B721" i="6"/>
  <c r="A721" i="6"/>
  <c r="C721" i="6" s="1"/>
  <c r="A720" i="6"/>
  <c r="A719" i="6"/>
  <c r="C719" i="6" s="1"/>
  <c r="A718" i="6"/>
  <c r="A717" i="6"/>
  <c r="C717" i="6" s="1"/>
  <c r="A716" i="6"/>
  <c r="A715" i="6"/>
  <c r="C715" i="6" s="1"/>
  <c r="A714" i="6"/>
  <c r="A713" i="6"/>
  <c r="A712" i="6"/>
  <c r="A711" i="6"/>
  <c r="C711" i="6" s="1"/>
  <c r="A710" i="6"/>
  <c r="B709" i="6"/>
  <c r="A709" i="6"/>
  <c r="C709" i="6" s="1"/>
  <c r="A708" i="6"/>
  <c r="A707" i="6"/>
  <c r="C707" i="6" s="1"/>
  <c r="A706" i="6"/>
  <c r="B705" i="6"/>
  <c r="A705" i="6"/>
  <c r="C705" i="6" s="1"/>
  <c r="A704" i="6"/>
  <c r="A703" i="6"/>
  <c r="C703" i="6" s="1"/>
  <c r="A702" i="6"/>
  <c r="B701" i="6"/>
  <c r="A701" i="6"/>
  <c r="D701" i="6" s="1"/>
  <c r="A700" i="6"/>
  <c r="C699" i="6"/>
  <c r="A699" i="6"/>
  <c r="D699" i="6" s="1"/>
  <c r="A698" i="6"/>
  <c r="D697" i="6"/>
  <c r="A697" i="6"/>
  <c r="B697" i="6" s="1"/>
  <c r="A696" i="6"/>
  <c r="B695" i="6"/>
  <c r="A695" i="6"/>
  <c r="D695" i="6" s="1"/>
  <c r="A694" i="6"/>
  <c r="A693" i="6"/>
  <c r="D693" i="6" s="1"/>
  <c r="A692" i="6"/>
  <c r="A691" i="6"/>
  <c r="D691" i="6" s="1"/>
  <c r="A690" i="6"/>
  <c r="A689" i="6"/>
  <c r="D689" i="6" s="1"/>
  <c r="A688" i="6"/>
  <c r="A687" i="6"/>
  <c r="D687" i="6" s="1"/>
  <c r="A686" i="6"/>
  <c r="B685" i="6"/>
  <c r="A685" i="6"/>
  <c r="D685" i="6" s="1"/>
  <c r="A684" i="6"/>
  <c r="C683" i="6"/>
  <c r="B683" i="6"/>
  <c r="A683" i="6"/>
  <c r="D683" i="6" s="1"/>
  <c r="A682" i="6"/>
  <c r="D681" i="6"/>
  <c r="C681" i="6"/>
  <c r="A681" i="6"/>
  <c r="B681" i="6" s="1"/>
  <c r="A680" i="6"/>
  <c r="A679" i="6"/>
  <c r="D679" i="6" s="1"/>
  <c r="A678" i="6"/>
  <c r="A677" i="6"/>
  <c r="D677" i="6" s="1"/>
  <c r="A676" i="6"/>
  <c r="B675" i="6"/>
  <c r="A675" i="6"/>
  <c r="D675" i="6" s="1"/>
  <c r="A674" i="6"/>
  <c r="A673" i="6"/>
  <c r="D673" i="6" s="1"/>
  <c r="A672" i="6"/>
  <c r="A671" i="6"/>
  <c r="D671" i="6" s="1"/>
  <c r="A670" i="6"/>
  <c r="A669" i="6"/>
  <c r="D669" i="6" s="1"/>
  <c r="A668" i="6"/>
  <c r="B667" i="6"/>
  <c r="A667" i="6"/>
  <c r="A666" i="6"/>
  <c r="A665" i="6"/>
  <c r="A664" i="6"/>
  <c r="B664" i="6" s="1"/>
  <c r="A663" i="6"/>
  <c r="A662" i="6"/>
  <c r="A661" i="6"/>
  <c r="D661" i="6" s="1"/>
  <c r="A660" i="6"/>
  <c r="B660" i="6" s="1"/>
  <c r="B659" i="6"/>
  <c r="A659" i="6"/>
  <c r="D659" i="6" s="1"/>
  <c r="A658" i="6"/>
  <c r="C657" i="6"/>
  <c r="A657" i="6"/>
  <c r="B657" i="6" s="1"/>
  <c r="A656" i="6"/>
  <c r="B656" i="6" s="1"/>
  <c r="C655" i="6"/>
  <c r="B655" i="6"/>
  <c r="A655" i="6"/>
  <c r="D655" i="6" s="1"/>
  <c r="A654" i="6"/>
  <c r="A653" i="6"/>
  <c r="D653" i="6" s="1"/>
  <c r="B652" i="6"/>
  <c r="A652" i="6"/>
  <c r="A651" i="6"/>
  <c r="D651" i="6" s="1"/>
  <c r="A650" i="6"/>
  <c r="A649" i="6"/>
  <c r="B649" i="6" s="1"/>
  <c r="A648" i="6"/>
  <c r="B648" i="6" s="1"/>
  <c r="B647" i="6"/>
  <c r="A647" i="6"/>
  <c r="D647" i="6" s="1"/>
  <c r="A646" i="6"/>
  <c r="A645" i="6"/>
  <c r="D645" i="6" s="1"/>
  <c r="B644" i="6"/>
  <c r="A644" i="6"/>
  <c r="A643" i="6"/>
  <c r="A642" i="6"/>
  <c r="B642" i="6" s="1"/>
  <c r="A641" i="6"/>
  <c r="B640" i="6"/>
  <c r="A640" i="6"/>
  <c r="A639" i="6"/>
  <c r="D639" i="6" s="1"/>
  <c r="A638" i="6"/>
  <c r="A637" i="6"/>
  <c r="D637" i="6" s="1"/>
  <c r="A636" i="6"/>
  <c r="B636" i="6" s="1"/>
  <c r="A635" i="6"/>
  <c r="A634" i="6"/>
  <c r="A633" i="6"/>
  <c r="A632" i="6"/>
  <c r="B632" i="6" s="1"/>
  <c r="A631" i="6"/>
  <c r="A630" i="6"/>
  <c r="A629" i="6"/>
  <c r="D629" i="6" s="1"/>
  <c r="A628" i="6"/>
  <c r="B628" i="6" s="1"/>
  <c r="B627" i="6"/>
  <c r="A627" i="6"/>
  <c r="D627" i="6" s="1"/>
  <c r="A626" i="6"/>
  <c r="B626" i="6" s="1"/>
  <c r="A625" i="6"/>
  <c r="B625" i="6" s="1"/>
  <c r="B624" i="6"/>
  <c r="A624" i="6"/>
  <c r="C623" i="6"/>
  <c r="B623" i="6"/>
  <c r="A623" i="6"/>
  <c r="D623" i="6" s="1"/>
  <c r="A622" i="6"/>
  <c r="A621" i="6"/>
  <c r="D621" i="6" s="1"/>
  <c r="B620" i="6"/>
  <c r="A620" i="6"/>
  <c r="A619" i="6"/>
  <c r="D619" i="6" s="1"/>
  <c r="A618" i="6"/>
  <c r="B618" i="6" s="1"/>
  <c r="A617" i="6"/>
  <c r="B617" i="6" s="1"/>
  <c r="B616" i="6"/>
  <c r="A616" i="6"/>
  <c r="A615" i="6"/>
  <c r="D615" i="6" s="1"/>
  <c r="A614" i="6"/>
  <c r="C614" i="6" s="1"/>
  <c r="A613" i="6"/>
  <c r="D613" i="6" s="1"/>
  <c r="A612" i="6"/>
  <c r="C612" i="6" s="1"/>
  <c r="A611" i="6"/>
  <c r="D611" i="6" s="1"/>
  <c r="A610" i="6"/>
  <c r="A609" i="6"/>
  <c r="B608" i="6"/>
  <c r="A608" i="6"/>
  <c r="C608" i="6" s="1"/>
  <c r="A607" i="6"/>
  <c r="B606" i="6"/>
  <c r="A606" i="6"/>
  <c r="C606" i="6" s="1"/>
  <c r="A605" i="6"/>
  <c r="D605" i="6" s="1"/>
  <c r="A604" i="6"/>
  <c r="C604" i="6" s="1"/>
  <c r="D603" i="6"/>
  <c r="C603" i="6"/>
  <c r="A603" i="6"/>
  <c r="B603" i="6" s="1"/>
  <c r="A602" i="6"/>
  <c r="C602" i="6" s="1"/>
  <c r="B601" i="6"/>
  <c r="A601" i="6"/>
  <c r="D601" i="6" s="1"/>
  <c r="A600" i="6"/>
  <c r="C600" i="6" s="1"/>
  <c r="A599" i="6"/>
  <c r="A598" i="6"/>
  <c r="C598" i="6" s="1"/>
  <c r="B597" i="6"/>
  <c r="A597" i="6"/>
  <c r="D597" i="6" s="1"/>
  <c r="A596" i="6"/>
  <c r="C596" i="6" s="1"/>
  <c r="A595" i="6"/>
  <c r="D595" i="6" s="1"/>
  <c r="B594" i="6"/>
  <c r="A594" i="6"/>
  <c r="A593" i="6"/>
  <c r="B592" i="6"/>
  <c r="A592" i="6"/>
  <c r="A591" i="6"/>
  <c r="B590" i="6"/>
  <c r="A590" i="6"/>
  <c r="A589" i="6"/>
  <c r="B588" i="6"/>
  <c r="A588" i="6"/>
  <c r="A587" i="6"/>
  <c r="B586" i="6"/>
  <c r="A586" i="6"/>
  <c r="A585" i="6"/>
  <c r="B584" i="6"/>
  <c r="A584" i="6"/>
  <c r="A583" i="6"/>
  <c r="B582" i="6"/>
  <c r="A582" i="6"/>
  <c r="A581" i="6"/>
  <c r="B580" i="6"/>
  <c r="A580" i="6"/>
  <c r="A579" i="6"/>
  <c r="B578" i="6"/>
  <c r="A578" i="6"/>
  <c r="A577" i="6"/>
  <c r="B576" i="6"/>
  <c r="A576" i="6"/>
  <c r="A575" i="6"/>
  <c r="B574" i="6"/>
  <c r="A574" i="6"/>
  <c r="A573" i="6"/>
  <c r="B572" i="6"/>
  <c r="A572" i="6"/>
  <c r="A571" i="6"/>
  <c r="B570" i="6"/>
  <c r="A570" i="6"/>
  <c r="A569" i="6"/>
  <c r="B568" i="6"/>
  <c r="A568" i="6"/>
  <c r="A567" i="6"/>
  <c r="B566" i="6"/>
  <c r="A566" i="6"/>
  <c r="A565" i="6"/>
  <c r="B564" i="6"/>
  <c r="A564" i="6"/>
  <c r="A563" i="6"/>
  <c r="B562" i="6"/>
  <c r="A562" i="6"/>
  <c r="A561" i="6"/>
  <c r="B560" i="6"/>
  <c r="A560" i="6"/>
  <c r="A559" i="6"/>
  <c r="B558" i="6"/>
  <c r="A558" i="6"/>
  <c r="A557" i="6"/>
  <c r="B556" i="6"/>
  <c r="A556" i="6"/>
  <c r="A555" i="6"/>
  <c r="B554" i="6"/>
  <c r="A554" i="6"/>
  <c r="A553" i="6"/>
  <c r="B552" i="6"/>
  <c r="A552" i="6"/>
  <c r="A551" i="6"/>
  <c r="B550" i="6"/>
  <c r="A550" i="6"/>
  <c r="A549" i="6"/>
  <c r="B548" i="6"/>
  <c r="A548" i="6"/>
  <c r="A547" i="6"/>
  <c r="D547" i="6" s="1"/>
  <c r="A546" i="6"/>
  <c r="D546" i="6" s="1"/>
  <c r="C545" i="6"/>
  <c r="B545" i="6"/>
  <c r="A545" i="6"/>
  <c r="D545" i="6" s="1"/>
  <c r="D544" i="6"/>
  <c r="C544" i="6"/>
  <c r="B544" i="6"/>
  <c r="A544" i="6"/>
  <c r="D543" i="6"/>
  <c r="C543" i="6"/>
  <c r="B543" i="6"/>
  <c r="A543" i="6"/>
  <c r="D542" i="6"/>
  <c r="C542" i="6"/>
  <c r="B542" i="6"/>
  <c r="A542" i="6"/>
  <c r="D541" i="6"/>
  <c r="C541" i="6"/>
  <c r="B541" i="6"/>
  <c r="A541" i="6"/>
  <c r="D540" i="6"/>
  <c r="C540" i="6"/>
  <c r="B540" i="6"/>
  <c r="A540" i="6"/>
  <c r="D539" i="6"/>
  <c r="C539" i="6"/>
  <c r="B539" i="6"/>
  <c r="A539" i="6"/>
  <c r="D538" i="6"/>
  <c r="C538" i="6"/>
  <c r="B538" i="6"/>
  <c r="A538" i="6"/>
  <c r="D537" i="6"/>
  <c r="C537" i="6"/>
  <c r="B537" i="6"/>
  <c r="A537" i="6"/>
  <c r="D536" i="6"/>
  <c r="C536" i="6"/>
  <c r="B536" i="6"/>
  <c r="A536" i="6"/>
  <c r="D535" i="6"/>
  <c r="C535" i="6"/>
  <c r="B535" i="6"/>
  <c r="A535" i="6"/>
  <c r="D534" i="6"/>
  <c r="C534" i="6"/>
  <c r="B534" i="6"/>
  <c r="A534" i="6"/>
  <c r="D533" i="6"/>
  <c r="C533" i="6"/>
  <c r="B533" i="6"/>
  <c r="A533" i="6"/>
  <c r="D532" i="6"/>
  <c r="C532" i="6"/>
  <c r="B532" i="6"/>
  <c r="A532" i="6"/>
  <c r="D531" i="6"/>
  <c r="C531" i="6"/>
  <c r="B531" i="6"/>
  <c r="A531" i="6"/>
  <c r="D530" i="6"/>
  <c r="C530" i="6"/>
  <c r="B530" i="6"/>
  <c r="A530" i="6"/>
  <c r="D529" i="6"/>
  <c r="C529" i="6"/>
  <c r="B529" i="6"/>
  <c r="A529" i="6"/>
  <c r="D528" i="6"/>
  <c r="C528" i="6"/>
  <c r="B528" i="6"/>
  <c r="A528" i="6"/>
  <c r="D527" i="6"/>
  <c r="C527" i="6"/>
  <c r="B527" i="6"/>
  <c r="A527" i="6"/>
  <c r="D526" i="6"/>
  <c r="C526" i="6"/>
  <c r="B526" i="6"/>
  <c r="A526" i="6"/>
  <c r="D525" i="6"/>
  <c r="C525" i="6"/>
  <c r="B525" i="6"/>
  <c r="A525" i="6"/>
  <c r="D524" i="6"/>
  <c r="C524" i="6"/>
  <c r="B524" i="6"/>
  <c r="A524" i="6"/>
  <c r="D523" i="6"/>
  <c r="C523" i="6"/>
  <c r="B523" i="6"/>
  <c r="A523" i="6"/>
  <c r="D522" i="6"/>
  <c r="C522" i="6"/>
  <c r="B522" i="6"/>
  <c r="A522" i="6"/>
  <c r="D521" i="6"/>
  <c r="C521" i="6"/>
  <c r="B521" i="6"/>
  <c r="A521" i="6"/>
  <c r="D520" i="6"/>
  <c r="C520" i="6"/>
  <c r="B520" i="6"/>
  <c r="A520" i="6"/>
  <c r="D519" i="6"/>
  <c r="C519" i="6"/>
  <c r="B519" i="6"/>
  <c r="A519" i="6"/>
  <c r="D518" i="6"/>
  <c r="C518" i="6"/>
  <c r="B518" i="6"/>
  <c r="A518" i="6"/>
  <c r="D517" i="6"/>
  <c r="C517" i="6"/>
  <c r="B517" i="6"/>
  <c r="A517" i="6"/>
  <c r="D516" i="6"/>
  <c r="C516" i="6"/>
  <c r="B516" i="6"/>
  <c r="A516" i="6"/>
  <c r="D515" i="6"/>
  <c r="C515" i="6"/>
  <c r="B515" i="6"/>
  <c r="A515" i="6"/>
  <c r="D514" i="6"/>
  <c r="C514" i="6"/>
  <c r="B514" i="6"/>
  <c r="A514" i="6"/>
  <c r="D513" i="6"/>
  <c r="C513" i="6"/>
  <c r="B513" i="6"/>
  <c r="A513" i="6"/>
  <c r="D512" i="6"/>
  <c r="C512" i="6"/>
  <c r="B512" i="6"/>
  <c r="A512" i="6"/>
  <c r="D511" i="6"/>
  <c r="C511" i="6"/>
  <c r="B511" i="6"/>
  <c r="A511" i="6"/>
  <c r="D510" i="6"/>
  <c r="C510" i="6"/>
  <c r="B510" i="6"/>
  <c r="A510" i="6"/>
  <c r="D509" i="6"/>
  <c r="C509" i="6"/>
  <c r="B509" i="6"/>
  <c r="A509" i="6"/>
  <c r="D508" i="6"/>
  <c r="C508" i="6"/>
  <c r="B508" i="6"/>
  <c r="A508" i="6"/>
  <c r="D507" i="6"/>
  <c r="C507" i="6"/>
  <c r="B507" i="6"/>
  <c r="A507" i="6"/>
  <c r="D506" i="6"/>
  <c r="C506" i="6"/>
  <c r="B506" i="6"/>
  <c r="A506" i="6"/>
  <c r="D505" i="6"/>
  <c r="C505" i="6"/>
  <c r="B505" i="6"/>
  <c r="A505" i="6"/>
  <c r="D504" i="6"/>
  <c r="C504" i="6"/>
  <c r="B504" i="6"/>
  <c r="A504" i="6"/>
  <c r="D503" i="6"/>
  <c r="C503" i="6"/>
  <c r="B503" i="6"/>
  <c r="A503" i="6"/>
  <c r="D502" i="6"/>
  <c r="C502" i="6"/>
  <c r="B502" i="6"/>
  <c r="A502" i="6"/>
  <c r="D501" i="6"/>
  <c r="C501" i="6"/>
  <c r="B501" i="6"/>
  <c r="A501" i="6"/>
  <c r="D500" i="6"/>
  <c r="C500" i="6"/>
  <c r="B500" i="6"/>
  <c r="A500" i="6"/>
  <c r="D499" i="6"/>
  <c r="C499" i="6"/>
  <c r="B499" i="6"/>
  <c r="A499" i="6"/>
  <c r="D498" i="6"/>
  <c r="C498" i="6"/>
  <c r="B498" i="6"/>
  <c r="A498" i="6"/>
  <c r="D497" i="6"/>
  <c r="C497" i="6"/>
  <c r="B497" i="6"/>
  <c r="A497" i="6"/>
  <c r="D496" i="6"/>
  <c r="C496" i="6"/>
  <c r="B496" i="6"/>
  <c r="A496" i="6"/>
  <c r="D495" i="6"/>
  <c r="C495" i="6"/>
  <c r="B495" i="6"/>
  <c r="A495" i="6"/>
  <c r="D494" i="6"/>
  <c r="C494" i="6"/>
  <c r="B494" i="6"/>
  <c r="A494" i="6"/>
  <c r="D493" i="6"/>
  <c r="C493" i="6"/>
  <c r="B493" i="6"/>
  <c r="A493" i="6"/>
  <c r="D492" i="6"/>
  <c r="C492" i="6"/>
  <c r="B492" i="6"/>
  <c r="A492" i="6"/>
  <c r="D491" i="6"/>
  <c r="C491" i="6"/>
  <c r="B491" i="6"/>
  <c r="A491" i="6"/>
  <c r="D490" i="6"/>
  <c r="C490" i="6"/>
  <c r="B490" i="6"/>
  <c r="A490" i="6"/>
  <c r="D489" i="6"/>
  <c r="C489" i="6"/>
  <c r="B489" i="6"/>
  <c r="A489" i="6"/>
  <c r="D488" i="6"/>
  <c r="C488" i="6"/>
  <c r="B488" i="6"/>
  <c r="A488" i="6"/>
  <c r="D487" i="6"/>
  <c r="C487" i="6"/>
  <c r="B487" i="6"/>
  <c r="A487" i="6"/>
  <c r="D486" i="6"/>
  <c r="C486" i="6"/>
  <c r="B486" i="6"/>
  <c r="A486" i="6"/>
  <c r="D485" i="6"/>
  <c r="C485" i="6"/>
  <c r="B485" i="6"/>
  <c r="A485" i="6"/>
  <c r="D484" i="6"/>
  <c r="C484" i="6"/>
  <c r="B484" i="6"/>
  <c r="A484" i="6"/>
  <c r="D483" i="6"/>
  <c r="C483" i="6"/>
  <c r="B483" i="6"/>
  <c r="A483" i="6"/>
  <c r="D482" i="6"/>
  <c r="C482" i="6"/>
  <c r="B482" i="6"/>
  <c r="A482" i="6"/>
  <c r="D481" i="6"/>
  <c r="C481" i="6"/>
  <c r="B481" i="6"/>
  <c r="A481" i="6"/>
  <c r="D480" i="6"/>
  <c r="C480" i="6"/>
  <c r="B480" i="6"/>
  <c r="A480" i="6"/>
  <c r="D479" i="6"/>
  <c r="C479" i="6"/>
  <c r="B479" i="6"/>
  <c r="A479" i="6"/>
  <c r="D478" i="6"/>
  <c r="C478" i="6"/>
  <c r="B478" i="6"/>
  <c r="A478" i="6"/>
  <c r="D477" i="6"/>
  <c r="C477" i="6"/>
  <c r="B477" i="6"/>
  <c r="A477" i="6"/>
  <c r="D476" i="6"/>
  <c r="C476" i="6"/>
  <c r="B476" i="6"/>
  <c r="A476" i="6"/>
  <c r="D475" i="6"/>
  <c r="C475" i="6"/>
  <c r="B475" i="6"/>
  <c r="A475" i="6"/>
  <c r="D474" i="6"/>
  <c r="C474" i="6"/>
  <c r="B474" i="6"/>
  <c r="A474" i="6"/>
  <c r="D473" i="6"/>
  <c r="C473" i="6"/>
  <c r="B473" i="6"/>
  <c r="A473" i="6"/>
  <c r="D472" i="6"/>
  <c r="C472" i="6"/>
  <c r="B472" i="6"/>
  <c r="A472" i="6"/>
  <c r="D471" i="6"/>
  <c r="C471" i="6"/>
  <c r="B471" i="6"/>
  <c r="A471" i="6"/>
  <c r="D470" i="6"/>
  <c r="C470" i="6"/>
  <c r="B470" i="6"/>
  <c r="A470" i="6"/>
  <c r="D469" i="6"/>
  <c r="C469" i="6"/>
  <c r="B469" i="6"/>
  <c r="A469" i="6"/>
  <c r="D468" i="6"/>
  <c r="C468" i="6"/>
  <c r="B468" i="6"/>
  <c r="A468" i="6"/>
  <c r="D467" i="6"/>
  <c r="C467" i="6"/>
  <c r="B467" i="6"/>
  <c r="A467" i="6"/>
  <c r="D466" i="6"/>
  <c r="C466" i="6"/>
  <c r="B466" i="6"/>
  <c r="A466" i="6"/>
  <c r="D465" i="6"/>
  <c r="C465" i="6"/>
  <c r="B465" i="6"/>
  <c r="A465" i="6"/>
  <c r="D464" i="6"/>
  <c r="C464" i="6"/>
  <c r="B464" i="6"/>
  <c r="A464" i="6"/>
  <c r="D463" i="6"/>
  <c r="C463" i="6"/>
  <c r="B463" i="6"/>
  <c r="A463" i="6"/>
  <c r="D462" i="6"/>
  <c r="C462" i="6"/>
  <c r="B462" i="6"/>
  <c r="A462" i="6"/>
  <c r="D461" i="6"/>
  <c r="C461" i="6"/>
  <c r="B461" i="6"/>
  <c r="A461" i="6"/>
  <c r="D460" i="6"/>
  <c r="C460" i="6"/>
  <c r="B460" i="6"/>
  <c r="A460" i="6"/>
  <c r="D459" i="6"/>
  <c r="C459" i="6"/>
  <c r="A459" i="6"/>
  <c r="B459" i="6" s="1"/>
  <c r="D458" i="6"/>
  <c r="C458" i="6"/>
  <c r="A458" i="6"/>
  <c r="B458" i="6" s="1"/>
  <c r="D457" i="6"/>
  <c r="C457" i="6"/>
  <c r="A457" i="6"/>
  <c r="B457" i="6" s="1"/>
  <c r="D456" i="6"/>
  <c r="C456" i="6"/>
  <c r="A456" i="6"/>
  <c r="B456" i="6" s="1"/>
  <c r="D455" i="6"/>
  <c r="C455" i="6"/>
  <c r="A455" i="6"/>
  <c r="B455" i="6" s="1"/>
  <c r="D454" i="6"/>
  <c r="C454" i="6"/>
  <c r="A454" i="6"/>
  <c r="B454" i="6" s="1"/>
  <c r="D453" i="6"/>
  <c r="C453" i="6"/>
  <c r="A453" i="6"/>
  <c r="B453" i="6" s="1"/>
  <c r="D452" i="6"/>
  <c r="C452" i="6"/>
  <c r="A452" i="6"/>
  <c r="B452" i="6" s="1"/>
  <c r="D451" i="6"/>
  <c r="C451" i="6"/>
  <c r="A451" i="6"/>
  <c r="B451" i="6" s="1"/>
  <c r="D450" i="6"/>
  <c r="C450" i="6"/>
  <c r="A450" i="6"/>
  <c r="B450" i="6" s="1"/>
  <c r="D449" i="6"/>
  <c r="C449" i="6"/>
  <c r="A449" i="6"/>
  <c r="B449" i="6" s="1"/>
  <c r="D448" i="6"/>
  <c r="C448" i="6"/>
  <c r="A448" i="6"/>
  <c r="B448" i="6" s="1"/>
  <c r="D447" i="6"/>
  <c r="C447" i="6"/>
  <c r="A447" i="6"/>
  <c r="B447" i="6" s="1"/>
  <c r="D446" i="6"/>
  <c r="C446" i="6"/>
  <c r="A446" i="6"/>
  <c r="B446" i="6" s="1"/>
  <c r="D445" i="6"/>
  <c r="C445" i="6"/>
  <c r="A445" i="6"/>
  <c r="B445" i="6" s="1"/>
  <c r="D444" i="6"/>
  <c r="C444" i="6"/>
  <c r="A444" i="6"/>
  <c r="B444" i="6" s="1"/>
  <c r="D443" i="6"/>
  <c r="C443" i="6"/>
  <c r="A443" i="6"/>
  <c r="B443" i="6" s="1"/>
  <c r="D442" i="6"/>
  <c r="A442" i="6"/>
  <c r="C441" i="6"/>
  <c r="A441" i="6"/>
  <c r="B441" i="6" s="1"/>
  <c r="D440" i="6"/>
  <c r="A440" i="6"/>
  <c r="D439" i="6"/>
  <c r="C439" i="6"/>
  <c r="A439" i="6"/>
  <c r="B439" i="6" s="1"/>
  <c r="A438" i="6"/>
  <c r="D438" i="6" s="1"/>
  <c r="C437" i="6"/>
  <c r="A437" i="6"/>
  <c r="B437" i="6" s="1"/>
  <c r="A436" i="6"/>
  <c r="D436" i="6" s="1"/>
  <c r="D435" i="6"/>
  <c r="C435" i="6"/>
  <c r="A435" i="6"/>
  <c r="B435" i="6" s="1"/>
  <c r="D434" i="6"/>
  <c r="A434" i="6"/>
  <c r="C433" i="6"/>
  <c r="A433" i="6"/>
  <c r="B433" i="6" s="1"/>
  <c r="D432" i="6"/>
  <c r="A432" i="6"/>
  <c r="D431" i="6"/>
  <c r="C431" i="6"/>
  <c r="A431" i="6"/>
  <c r="B431" i="6" s="1"/>
  <c r="A430" i="6"/>
  <c r="C429" i="6"/>
  <c r="A429" i="6"/>
  <c r="B429" i="6" s="1"/>
  <c r="A428" i="6"/>
  <c r="D427" i="6"/>
  <c r="C427" i="6"/>
  <c r="A427" i="6"/>
  <c r="B427" i="6" s="1"/>
  <c r="D426" i="6"/>
  <c r="A426" i="6"/>
  <c r="C425" i="6"/>
  <c r="A425" i="6"/>
  <c r="B425" i="6" s="1"/>
  <c r="D424" i="6"/>
  <c r="A424" i="6"/>
  <c r="D423" i="6"/>
  <c r="C423" i="6"/>
  <c r="A423" i="6"/>
  <c r="B423" i="6" s="1"/>
  <c r="A422" i="6"/>
  <c r="D422" i="6" s="1"/>
  <c r="C421" i="6"/>
  <c r="A421" i="6"/>
  <c r="B421" i="6" s="1"/>
  <c r="A420" i="6"/>
  <c r="D420" i="6" s="1"/>
  <c r="D419" i="6"/>
  <c r="C419" i="6"/>
  <c r="A419" i="6"/>
  <c r="B419" i="6" s="1"/>
  <c r="D418" i="6"/>
  <c r="A418" i="6"/>
  <c r="C417" i="6"/>
  <c r="A417" i="6"/>
  <c r="B417" i="6" s="1"/>
  <c r="D416" i="6"/>
  <c r="A416" i="6"/>
  <c r="D415" i="6"/>
  <c r="C415" i="6"/>
  <c r="A415" i="6"/>
  <c r="B415" i="6" s="1"/>
  <c r="A414" i="6"/>
  <c r="C413" i="6"/>
  <c r="A413" i="6"/>
  <c r="B413" i="6" s="1"/>
  <c r="A412" i="6"/>
  <c r="D411" i="6"/>
  <c r="C411" i="6"/>
  <c r="A411" i="6"/>
  <c r="B411" i="6" s="1"/>
  <c r="D410" i="6"/>
  <c r="A410" i="6"/>
  <c r="C409" i="6"/>
  <c r="A409" i="6"/>
  <c r="B409" i="6" s="1"/>
  <c r="D408" i="6"/>
  <c r="A408" i="6"/>
  <c r="D407" i="6"/>
  <c r="C407" i="6"/>
  <c r="A407" i="6"/>
  <c r="B407" i="6" s="1"/>
  <c r="A406" i="6"/>
  <c r="D406" i="6" s="1"/>
  <c r="C405" i="6"/>
  <c r="A405" i="6"/>
  <c r="B405" i="6" s="1"/>
  <c r="A404" i="6"/>
  <c r="D404" i="6" s="1"/>
  <c r="D403" i="6"/>
  <c r="C403" i="6"/>
  <c r="A403" i="6"/>
  <c r="B403" i="6" s="1"/>
  <c r="D402" i="6"/>
  <c r="A402" i="6"/>
  <c r="C401" i="6"/>
  <c r="A401" i="6"/>
  <c r="B401" i="6" s="1"/>
  <c r="D400" i="6"/>
  <c r="A400" i="6"/>
  <c r="C399" i="6"/>
  <c r="A399" i="6"/>
  <c r="C398" i="6"/>
  <c r="A398" i="6"/>
  <c r="C397" i="6"/>
  <c r="A397" i="6"/>
  <c r="C396" i="6"/>
  <c r="A396" i="6"/>
  <c r="C395" i="6"/>
  <c r="A395" i="6"/>
  <c r="C394" i="6"/>
  <c r="A394" i="6"/>
  <c r="C393" i="6"/>
  <c r="A393" i="6"/>
  <c r="C392" i="6"/>
  <c r="A392" i="6"/>
  <c r="C391" i="6"/>
  <c r="A391" i="6"/>
  <c r="C390" i="6"/>
  <c r="A390" i="6"/>
  <c r="C389" i="6"/>
  <c r="A389" i="6"/>
  <c r="C388" i="6"/>
  <c r="A388" i="6"/>
  <c r="C387" i="6"/>
  <c r="A387" i="6"/>
  <c r="C386" i="6"/>
  <c r="A386" i="6"/>
  <c r="C385" i="6"/>
  <c r="A385" i="6"/>
  <c r="C384" i="6"/>
  <c r="A384" i="6"/>
  <c r="C383" i="6"/>
  <c r="A383" i="6"/>
  <c r="C382" i="6"/>
  <c r="A382" i="6"/>
  <c r="C381" i="6"/>
  <c r="A381" i="6"/>
  <c r="C380" i="6"/>
  <c r="A380" i="6"/>
  <c r="C379" i="6"/>
  <c r="A379" i="6"/>
  <c r="C378" i="6"/>
  <c r="A378" i="6"/>
  <c r="C377" i="6"/>
  <c r="A377" i="6"/>
  <c r="C376" i="6"/>
  <c r="A376" i="6"/>
  <c r="C375" i="6"/>
  <c r="A375" i="6"/>
  <c r="C374" i="6"/>
  <c r="A374" i="6"/>
  <c r="C373" i="6"/>
  <c r="A373" i="6"/>
  <c r="C372" i="6"/>
  <c r="A372" i="6"/>
  <c r="C371" i="6"/>
  <c r="A371" i="6"/>
  <c r="C370" i="6"/>
  <c r="A370" i="6"/>
  <c r="C369" i="6"/>
  <c r="A369" i="6"/>
  <c r="C368" i="6"/>
  <c r="A368" i="6"/>
  <c r="C367" i="6"/>
  <c r="A367" i="6"/>
  <c r="C366" i="6"/>
  <c r="A366" i="6"/>
  <c r="C365" i="6"/>
  <c r="A365" i="6"/>
  <c r="C364" i="6"/>
  <c r="A364" i="6"/>
  <c r="C363" i="6"/>
  <c r="A363" i="6"/>
  <c r="C362" i="6"/>
  <c r="A362" i="6"/>
  <c r="C361" i="6"/>
  <c r="A361" i="6"/>
  <c r="C360" i="6"/>
  <c r="A360" i="6"/>
  <c r="C359" i="6"/>
  <c r="A359" i="6"/>
  <c r="C358" i="6"/>
  <c r="A358" i="6"/>
  <c r="C357" i="6"/>
  <c r="A357" i="6"/>
  <c r="C356" i="6"/>
  <c r="A356" i="6"/>
  <c r="C355" i="6"/>
  <c r="A355" i="6"/>
  <c r="C354" i="6"/>
  <c r="A354" i="6"/>
  <c r="C353" i="6"/>
  <c r="A353" i="6"/>
  <c r="C352" i="6"/>
  <c r="A352" i="6"/>
  <c r="C351" i="6"/>
  <c r="A351" i="6"/>
  <c r="C350" i="6"/>
  <c r="A350" i="6"/>
  <c r="C349" i="6"/>
  <c r="A349" i="6"/>
  <c r="C348" i="6"/>
  <c r="A348" i="6"/>
  <c r="C347" i="6"/>
  <c r="A347" i="6"/>
  <c r="C346" i="6"/>
  <c r="A346" i="6"/>
  <c r="C345" i="6"/>
  <c r="A345" i="6"/>
  <c r="C344" i="6"/>
  <c r="A344" i="6"/>
  <c r="C343" i="6"/>
  <c r="A343" i="6"/>
  <c r="C342" i="6"/>
  <c r="A342" i="6"/>
  <c r="C341" i="6"/>
  <c r="A341" i="6"/>
  <c r="C340" i="6"/>
  <c r="A340" i="6"/>
  <c r="C339" i="6"/>
  <c r="A339" i="6"/>
  <c r="C338" i="6"/>
  <c r="A338" i="6"/>
  <c r="C337" i="6"/>
  <c r="A337" i="6"/>
  <c r="C336" i="6"/>
  <c r="A336" i="6"/>
  <c r="C335" i="6"/>
  <c r="A335" i="6"/>
  <c r="C334" i="6"/>
  <c r="A334" i="6"/>
  <c r="C333" i="6"/>
  <c r="A333" i="6"/>
  <c r="C332" i="6"/>
  <c r="A332" i="6"/>
  <c r="C331" i="6"/>
  <c r="A331" i="6"/>
  <c r="C330" i="6"/>
  <c r="A330" i="6"/>
  <c r="C329" i="6"/>
  <c r="A329" i="6"/>
  <c r="C328" i="6"/>
  <c r="A328" i="6"/>
  <c r="C327" i="6"/>
  <c r="A327" i="6"/>
  <c r="C326" i="6"/>
  <c r="A326" i="6"/>
  <c r="A325" i="6"/>
  <c r="B325" i="6" s="1"/>
  <c r="C324" i="6"/>
  <c r="A324" i="6"/>
  <c r="B324" i="6" s="1"/>
  <c r="D323" i="6"/>
  <c r="A323" i="6"/>
  <c r="B323" i="6" s="1"/>
  <c r="D322" i="6"/>
  <c r="C322" i="6"/>
  <c r="A322" i="6"/>
  <c r="B322" i="6" s="1"/>
  <c r="A321" i="6"/>
  <c r="B321" i="6" s="1"/>
  <c r="C320" i="6"/>
  <c r="A320" i="6"/>
  <c r="B320" i="6" s="1"/>
  <c r="D319" i="6"/>
  <c r="A319" i="6"/>
  <c r="B319" i="6" s="1"/>
  <c r="D318" i="6"/>
  <c r="C318" i="6"/>
  <c r="A318" i="6"/>
  <c r="B318" i="6" s="1"/>
  <c r="A317" i="6"/>
  <c r="B317" i="6" s="1"/>
  <c r="C316" i="6"/>
  <c r="A316" i="6"/>
  <c r="B316" i="6" s="1"/>
  <c r="D315" i="6"/>
  <c r="A315" i="6"/>
  <c r="B315" i="6" s="1"/>
  <c r="D314" i="6"/>
  <c r="C314" i="6"/>
  <c r="A314" i="6"/>
  <c r="B314" i="6" s="1"/>
  <c r="A313" i="6"/>
  <c r="B313" i="6" s="1"/>
  <c r="C312" i="6"/>
  <c r="A312" i="6"/>
  <c r="B312" i="6" s="1"/>
  <c r="D311" i="6"/>
  <c r="A311" i="6"/>
  <c r="B311" i="6" s="1"/>
  <c r="D310" i="6"/>
  <c r="C310" i="6"/>
  <c r="A310" i="6"/>
  <c r="B310" i="6" s="1"/>
  <c r="A309" i="6"/>
  <c r="B309" i="6" s="1"/>
  <c r="C308" i="6"/>
  <c r="A308" i="6"/>
  <c r="B308" i="6" s="1"/>
  <c r="D307" i="6"/>
  <c r="A307" i="6"/>
  <c r="B307" i="6" s="1"/>
  <c r="D306" i="6"/>
  <c r="C306" i="6"/>
  <c r="A306" i="6"/>
  <c r="B306" i="6" s="1"/>
  <c r="A305" i="6"/>
  <c r="B305" i="6" s="1"/>
  <c r="C304" i="6"/>
  <c r="A304" i="6"/>
  <c r="B304" i="6" s="1"/>
  <c r="D303" i="6"/>
  <c r="A303" i="6"/>
  <c r="B303" i="6" s="1"/>
  <c r="D302" i="6"/>
  <c r="C302" i="6"/>
  <c r="A302" i="6"/>
  <c r="B302" i="6" s="1"/>
  <c r="A301" i="6"/>
  <c r="B301" i="6" s="1"/>
  <c r="C300" i="6"/>
  <c r="A300" i="6"/>
  <c r="B300" i="6" s="1"/>
  <c r="D299" i="6"/>
  <c r="A299" i="6"/>
  <c r="B299" i="6" s="1"/>
  <c r="D298" i="6"/>
  <c r="C298" i="6"/>
  <c r="A298" i="6"/>
  <c r="B298" i="6" s="1"/>
  <c r="A297" i="6"/>
  <c r="B297" i="6" s="1"/>
  <c r="C296" i="6"/>
  <c r="A296" i="6"/>
  <c r="B296" i="6" s="1"/>
  <c r="D295" i="6"/>
  <c r="A295" i="6"/>
  <c r="B295" i="6" s="1"/>
  <c r="D294" i="6"/>
  <c r="C294" i="6"/>
  <c r="A294" i="6"/>
  <c r="B294" i="6" s="1"/>
  <c r="A293" i="6"/>
  <c r="B293" i="6" s="1"/>
  <c r="C292" i="6"/>
  <c r="A292" i="6"/>
  <c r="B292" i="6" s="1"/>
  <c r="D291" i="6"/>
  <c r="A291" i="6"/>
  <c r="B291" i="6" s="1"/>
  <c r="D290" i="6"/>
  <c r="C290" i="6"/>
  <c r="A290" i="6"/>
  <c r="B290" i="6" s="1"/>
  <c r="A289" i="6"/>
  <c r="B289" i="6" s="1"/>
  <c r="C288" i="6"/>
  <c r="A288" i="6"/>
  <c r="B288" i="6" s="1"/>
  <c r="D287" i="6"/>
  <c r="A287" i="6"/>
  <c r="B287" i="6" s="1"/>
  <c r="D286" i="6"/>
  <c r="C286" i="6"/>
  <c r="A286" i="6"/>
  <c r="B286" i="6" s="1"/>
  <c r="A285" i="6"/>
  <c r="B285" i="6" s="1"/>
  <c r="C284" i="6"/>
  <c r="A284" i="6"/>
  <c r="B284" i="6" s="1"/>
  <c r="D283" i="6"/>
  <c r="A283" i="6"/>
  <c r="B283" i="6" s="1"/>
  <c r="D282" i="6"/>
  <c r="C282" i="6"/>
  <c r="A282" i="6"/>
  <c r="B282" i="6" s="1"/>
  <c r="A281" i="6"/>
  <c r="B281" i="6" s="1"/>
  <c r="C280" i="6"/>
  <c r="A280" i="6"/>
  <c r="B280" i="6" s="1"/>
  <c r="D279" i="6"/>
  <c r="A279" i="6"/>
  <c r="B279" i="6" s="1"/>
  <c r="D278" i="6"/>
  <c r="C278" i="6"/>
  <c r="A278" i="6"/>
  <c r="B278" i="6" s="1"/>
  <c r="A277" i="6"/>
  <c r="B277" i="6" s="1"/>
  <c r="C276" i="6"/>
  <c r="A276" i="6"/>
  <c r="B276" i="6" s="1"/>
  <c r="D275" i="6"/>
  <c r="A275" i="6"/>
  <c r="B275" i="6" s="1"/>
  <c r="D274" i="6"/>
  <c r="C274" i="6"/>
  <c r="A274" i="6"/>
  <c r="B274" i="6" s="1"/>
  <c r="A273" i="6"/>
  <c r="B273" i="6" s="1"/>
  <c r="C272" i="6"/>
  <c r="A272" i="6"/>
  <c r="B272" i="6" s="1"/>
  <c r="D271" i="6"/>
  <c r="A271" i="6"/>
  <c r="B271" i="6" s="1"/>
  <c r="D270" i="6"/>
  <c r="C270" i="6"/>
  <c r="A270" i="6"/>
  <c r="B270" i="6" s="1"/>
  <c r="A269" i="6"/>
  <c r="B269" i="6" s="1"/>
  <c r="C268" i="6"/>
  <c r="A268" i="6"/>
  <c r="B268" i="6" s="1"/>
  <c r="D267" i="6"/>
  <c r="A267" i="6"/>
  <c r="B267" i="6" s="1"/>
  <c r="D266" i="6"/>
  <c r="C266" i="6"/>
  <c r="A266" i="6"/>
  <c r="B266" i="6" s="1"/>
  <c r="D265" i="6"/>
  <c r="C265" i="6"/>
  <c r="B265" i="6"/>
  <c r="A265" i="6"/>
  <c r="D264" i="6"/>
  <c r="C264" i="6"/>
  <c r="B264" i="6"/>
  <c r="A264" i="6"/>
  <c r="D263" i="6"/>
  <c r="C263" i="6"/>
  <c r="B263" i="6"/>
  <c r="A263" i="6"/>
  <c r="D262" i="6"/>
  <c r="C262" i="6"/>
  <c r="B262" i="6"/>
  <c r="A262" i="6"/>
  <c r="D261" i="6"/>
  <c r="C261" i="6"/>
  <c r="B261" i="6"/>
  <c r="A261" i="6"/>
  <c r="D260" i="6"/>
  <c r="C260" i="6"/>
  <c r="B260" i="6"/>
  <c r="A260" i="6"/>
  <c r="D259" i="6"/>
  <c r="C259" i="6"/>
  <c r="B259" i="6"/>
  <c r="A259" i="6"/>
  <c r="D258" i="6"/>
  <c r="C258" i="6"/>
  <c r="B258" i="6"/>
  <c r="A258" i="6"/>
  <c r="D257" i="6"/>
  <c r="C257" i="6"/>
  <c r="B257" i="6"/>
  <c r="A257" i="6"/>
  <c r="D256" i="6"/>
  <c r="C256" i="6"/>
  <c r="B256" i="6"/>
  <c r="A256" i="6"/>
  <c r="D255" i="6"/>
  <c r="C255" i="6"/>
  <c r="B255" i="6"/>
  <c r="A255" i="6"/>
  <c r="D254" i="6"/>
  <c r="C254" i="6"/>
  <c r="B254" i="6"/>
  <c r="A254" i="6"/>
  <c r="D253" i="6"/>
  <c r="C253" i="6"/>
  <c r="B253" i="6"/>
  <c r="A253" i="6"/>
  <c r="D252" i="6"/>
  <c r="C252" i="6"/>
  <c r="B252" i="6"/>
  <c r="A252" i="6"/>
  <c r="D251" i="6"/>
  <c r="C251" i="6"/>
  <c r="B251" i="6"/>
  <c r="A251" i="6"/>
  <c r="D250" i="6"/>
  <c r="C250" i="6"/>
  <c r="B250" i="6"/>
  <c r="A250" i="6"/>
  <c r="D249" i="6"/>
  <c r="C249" i="6"/>
  <c r="B249" i="6"/>
  <c r="A249" i="6"/>
  <c r="D248" i="6"/>
  <c r="C248" i="6"/>
  <c r="B248" i="6"/>
  <c r="A248" i="6"/>
  <c r="D247" i="6"/>
  <c r="C247" i="6"/>
  <c r="B247" i="6"/>
  <c r="A247" i="6"/>
  <c r="D246" i="6"/>
  <c r="C246" i="6"/>
  <c r="B246" i="6"/>
  <c r="A246" i="6"/>
  <c r="D245" i="6"/>
  <c r="C245" i="6"/>
  <c r="B245" i="6"/>
  <c r="A245" i="6"/>
  <c r="D244" i="6"/>
  <c r="C244" i="6"/>
  <c r="B244" i="6"/>
  <c r="A244" i="6"/>
  <c r="D243" i="6"/>
  <c r="C243" i="6"/>
  <c r="B243" i="6"/>
  <c r="A243" i="6"/>
  <c r="D242" i="6"/>
  <c r="C242" i="6"/>
  <c r="B242" i="6"/>
  <c r="A242" i="6"/>
  <c r="D241" i="6"/>
  <c r="C241" i="6"/>
  <c r="B241" i="6"/>
  <c r="A241" i="6"/>
  <c r="D240" i="6"/>
  <c r="C240" i="6"/>
  <c r="B240" i="6"/>
  <c r="A240" i="6"/>
  <c r="D239" i="6"/>
  <c r="C239" i="6"/>
  <c r="B239" i="6"/>
  <c r="A239" i="6"/>
  <c r="D238" i="6"/>
  <c r="C238" i="6"/>
  <c r="B238" i="6"/>
  <c r="A238" i="6"/>
  <c r="D237" i="6"/>
  <c r="C237" i="6"/>
  <c r="B237" i="6"/>
  <c r="A237" i="6"/>
  <c r="D236" i="6"/>
  <c r="C236" i="6"/>
  <c r="B236" i="6"/>
  <c r="A236" i="6"/>
  <c r="D235" i="6"/>
  <c r="C235" i="6"/>
  <c r="B235" i="6"/>
  <c r="A235" i="6"/>
  <c r="D234" i="6"/>
  <c r="C234" i="6"/>
  <c r="B234" i="6"/>
  <c r="A234" i="6"/>
  <c r="D233" i="6"/>
  <c r="C233" i="6"/>
  <c r="B233" i="6"/>
  <c r="A233" i="6"/>
  <c r="D232" i="6"/>
  <c r="C232" i="6"/>
  <c r="B232" i="6"/>
  <c r="A232" i="6"/>
  <c r="D231" i="6"/>
  <c r="C231" i="6"/>
  <c r="B231" i="6"/>
  <c r="A231" i="6"/>
  <c r="D230" i="6"/>
  <c r="C230" i="6"/>
  <c r="B230" i="6"/>
  <c r="A230" i="6"/>
  <c r="D229" i="6"/>
  <c r="C229" i="6"/>
  <c r="B229" i="6"/>
  <c r="A229" i="6"/>
  <c r="D228" i="6"/>
  <c r="C228" i="6"/>
  <c r="B228" i="6"/>
  <c r="A228" i="6"/>
  <c r="D227" i="6"/>
  <c r="C227" i="6"/>
  <c r="B227" i="6"/>
  <c r="A227" i="6"/>
  <c r="D226" i="6"/>
  <c r="C226" i="6"/>
  <c r="B226" i="6"/>
  <c r="A226" i="6"/>
  <c r="D225" i="6"/>
  <c r="C225" i="6"/>
  <c r="B225" i="6"/>
  <c r="A225" i="6"/>
  <c r="D224" i="6"/>
  <c r="C224" i="6"/>
  <c r="B224" i="6"/>
  <c r="A224" i="6"/>
  <c r="D223" i="6"/>
  <c r="C223" i="6"/>
  <c r="B223" i="6"/>
  <c r="A223" i="6"/>
  <c r="D222" i="6"/>
  <c r="C222" i="6"/>
  <c r="B222" i="6"/>
  <c r="A222" i="6"/>
  <c r="D221" i="6"/>
  <c r="C221" i="6"/>
  <c r="B221" i="6"/>
  <c r="A221" i="6"/>
  <c r="D220" i="6"/>
  <c r="C220" i="6"/>
  <c r="B220" i="6"/>
  <c r="A220" i="6"/>
  <c r="D219" i="6"/>
  <c r="C219" i="6"/>
  <c r="B219" i="6"/>
  <c r="A219" i="6"/>
  <c r="D218" i="6"/>
  <c r="C218" i="6"/>
  <c r="B218" i="6"/>
  <c r="A218" i="6"/>
  <c r="D217" i="6"/>
  <c r="C217" i="6"/>
  <c r="B217" i="6"/>
  <c r="A217" i="6"/>
  <c r="D216" i="6"/>
  <c r="C216" i="6"/>
  <c r="B216" i="6"/>
  <c r="A216" i="6"/>
  <c r="D215" i="6"/>
  <c r="C215" i="6"/>
  <c r="B215" i="6"/>
  <c r="A215" i="6"/>
  <c r="D214" i="6"/>
  <c r="C214" i="6"/>
  <c r="B214" i="6"/>
  <c r="A214" i="6"/>
  <c r="D213" i="6"/>
  <c r="C213" i="6"/>
  <c r="B213" i="6"/>
  <c r="A213" i="6"/>
  <c r="D212" i="6"/>
  <c r="C212" i="6"/>
  <c r="B212" i="6"/>
  <c r="A212" i="6"/>
  <c r="D211" i="6"/>
  <c r="C211" i="6"/>
  <c r="B211" i="6"/>
  <c r="A211" i="6"/>
  <c r="D210" i="6"/>
  <c r="C210" i="6"/>
  <c r="B210" i="6"/>
  <c r="A210" i="6"/>
  <c r="D209" i="6"/>
  <c r="C209" i="6"/>
  <c r="B209" i="6"/>
  <c r="A209" i="6"/>
  <c r="D208" i="6"/>
  <c r="C208" i="6"/>
  <c r="B208" i="6"/>
  <c r="A208" i="6"/>
  <c r="D207" i="6"/>
  <c r="C207" i="6"/>
  <c r="B207" i="6"/>
  <c r="A207" i="6"/>
  <c r="D206" i="6"/>
  <c r="C206" i="6"/>
  <c r="B206" i="6"/>
  <c r="A206" i="6"/>
  <c r="D205" i="6"/>
  <c r="C205" i="6"/>
  <c r="B205" i="6"/>
  <c r="A205" i="6"/>
  <c r="D204" i="6"/>
  <c r="C204" i="6"/>
  <c r="B204" i="6"/>
  <c r="A204" i="6"/>
  <c r="D203" i="6"/>
  <c r="C203" i="6"/>
  <c r="B203" i="6"/>
  <c r="A203" i="6"/>
  <c r="D202" i="6"/>
  <c r="C202" i="6"/>
  <c r="B202" i="6"/>
  <c r="A202" i="6"/>
  <c r="D201" i="6"/>
  <c r="C201" i="6"/>
  <c r="B201" i="6"/>
  <c r="A201" i="6"/>
  <c r="D200" i="6"/>
  <c r="C200" i="6"/>
  <c r="B200" i="6"/>
  <c r="A200" i="6"/>
  <c r="D199" i="6"/>
  <c r="C199" i="6"/>
  <c r="B199" i="6"/>
  <c r="A199" i="6"/>
  <c r="D198" i="6"/>
  <c r="C198" i="6"/>
  <c r="B198" i="6"/>
  <c r="A198" i="6"/>
  <c r="D197" i="6"/>
  <c r="C197" i="6"/>
  <c r="B197" i="6"/>
  <c r="A197" i="6"/>
  <c r="D196" i="6"/>
  <c r="C196" i="6"/>
  <c r="B196" i="6"/>
  <c r="A196" i="6"/>
  <c r="D195" i="6"/>
  <c r="C195" i="6"/>
  <c r="B195" i="6"/>
  <c r="A195" i="6"/>
  <c r="D194" i="6"/>
  <c r="C194" i="6"/>
  <c r="B194" i="6"/>
  <c r="A194" i="6"/>
  <c r="D193" i="6"/>
  <c r="C193" i="6"/>
  <c r="B193" i="6"/>
  <c r="A193" i="6"/>
  <c r="D192" i="6"/>
  <c r="C192" i="6"/>
  <c r="B192" i="6"/>
  <c r="A192" i="6"/>
  <c r="D191" i="6"/>
  <c r="C191" i="6"/>
  <c r="B191" i="6"/>
  <c r="A191" i="6"/>
  <c r="D190" i="6"/>
  <c r="C190" i="6"/>
  <c r="B190" i="6"/>
  <c r="A190" i="6"/>
  <c r="D189" i="6"/>
  <c r="C189" i="6"/>
  <c r="B189" i="6"/>
  <c r="A189" i="6"/>
  <c r="D188" i="6"/>
  <c r="C188" i="6"/>
  <c r="B188" i="6"/>
  <c r="A188" i="6"/>
  <c r="D187" i="6"/>
  <c r="C187" i="6"/>
  <c r="B187" i="6"/>
  <c r="A187" i="6"/>
  <c r="D186" i="6"/>
  <c r="C186" i="6"/>
  <c r="B186" i="6"/>
  <c r="A186" i="6"/>
  <c r="D185" i="6"/>
  <c r="C185" i="6"/>
  <c r="B185" i="6"/>
  <c r="A185" i="6"/>
  <c r="D184" i="6"/>
  <c r="C184" i="6"/>
  <c r="B184" i="6"/>
  <c r="A184" i="6"/>
  <c r="D183" i="6"/>
  <c r="C183" i="6"/>
  <c r="B183" i="6"/>
  <c r="A183" i="6"/>
  <c r="D182" i="6"/>
  <c r="C182" i="6"/>
  <c r="B182" i="6"/>
  <c r="A182" i="6"/>
  <c r="D181" i="6"/>
  <c r="C181" i="6"/>
  <c r="B181" i="6"/>
  <c r="A181" i="6"/>
  <c r="D180" i="6"/>
  <c r="C180" i="6"/>
  <c r="B180" i="6"/>
  <c r="A180" i="6"/>
  <c r="D179" i="6"/>
  <c r="C179" i="6"/>
  <c r="B179" i="6"/>
  <c r="A179" i="6"/>
  <c r="D178" i="6"/>
  <c r="C178" i="6"/>
  <c r="B178" i="6"/>
  <c r="A178" i="6"/>
  <c r="D177" i="6"/>
  <c r="C177" i="6"/>
  <c r="B177" i="6"/>
  <c r="A177" i="6"/>
  <c r="D176" i="6"/>
  <c r="C176" i="6"/>
  <c r="B176" i="6"/>
  <c r="A176" i="6"/>
  <c r="D175" i="6"/>
  <c r="C175" i="6"/>
  <c r="B175" i="6"/>
  <c r="A175" i="6"/>
  <c r="D174" i="6"/>
  <c r="C174" i="6"/>
  <c r="B174" i="6"/>
  <c r="A174" i="6"/>
  <c r="D173" i="6"/>
  <c r="C173" i="6"/>
  <c r="B173" i="6"/>
  <c r="A173" i="6"/>
  <c r="D172" i="6"/>
  <c r="C172" i="6"/>
  <c r="B172" i="6"/>
  <c r="A172" i="6"/>
  <c r="D171" i="6"/>
  <c r="C171" i="6"/>
  <c r="B171" i="6"/>
  <c r="A171" i="6"/>
  <c r="D170" i="6"/>
  <c r="C170" i="6"/>
  <c r="B170" i="6"/>
  <c r="A170" i="6"/>
  <c r="D169" i="6"/>
  <c r="C169" i="6"/>
  <c r="B169" i="6"/>
  <c r="A169" i="6"/>
  <c r="D168" i="6"/>
  <c r="C168" i="6"/>
  <c r="B168" i="6"/>
  <c r="A168" i="6"/>
  <c r="D167" i="6"/>
  <c r="C167" i="6"/>
  <c r="B167" i="6"/>
  <c r="A167" i="6"/>
  <c r="D166" i="6"/>
  <c r="C166" i="6"/>
  <c r="B166" i="6"/>
  <c r="A166" i="6"/>
  <c r="D165" i="6"/>
  <c r="C165" i="6"/>
  <c r="B165" i="6"/>
  <c r="A165" i="6"/>
  <c r="D164" i="6"/>
  <c r="C164" i="6"/>
  <c r="B164" i="6"/>
  <c r="A164" i="6"/>
  <c r="D163" i="6"/>
  <c r="C163" i="6"/>
  <c r="B163" i="6"/>
  <c r="A163" i="6"/>
  <c r="D162" i="6"/>
  <c r="C162" i="6"/>
  <c r="B162" i="6"/>
  <c r="A162" i="6"/>
  <c r="D161" i="6"/>
  <c r="C161" i="6"/>
  <c r="B161" i="6"/>
  <c r="A161" i="6"/>
  <c r="D160" i="6"/>
  <c r="C160" i="6"/>
  <c r="B160" i="6"/>
  <c r="A160" i="6"/>
  <c r="D159" i="6"/>
  <c r="C159" i="6"/>
  <c r="B159" i="6"/>
  <c r="A159" i="6"/>
  <c r="D158" i="6"/>
  <c r="C158" i="6"/>
  <c r="B158" i="6"/>
  <c r="A158" i="6"/>
  <c r="D157" i="6"/>
  <c r="C157" i="6"/>
  <c r="B157" i="6"/>
  <c r="A157" i="6"/>
  <c r="D156" i="6"/>
  <c r="C156" i="6"/>
  <c r="B156" i="6"/>
  <c r="A156" i="6"/>
  <c r="D155" i="6"/>
  <c r="C155" i="6"/>
  <c r="B155" i="6"/>
  <c r="A155" i="6"/>
  <c r="D154" i="6"/>
  <c r="C154" i="6"/>
  <c r="B154" i="6"/>
  <c r="A154" i="6"/>
  <c r="D153" i="6"/>
  <c r="C153" i="6"/>
  <c r="B153" i="6"/>
  <c r="A153" i="6"/>
  <c r="D152" i="6"/>
  <c r="C152" i="6"/>
  <c r="B152" i="6"/>
  <c r="A152" i="6"/>
  <c r="D151" i="6"/>
  <c r="C151" i="6"/>
  <c r="B151" i="6"/>
  <c r="A151" i="6"/>
  <c r="D150" i="6"/>
  <c r="C150" i="6"/>
  <c r="B150" i="6"/>
  <c r="A150" i="6"/>
  <c r="D149" i="6"/>
  <c r="C149" i="6"/>
  <c r="B149" i="6"/>
  <c r="A149" i="6"/>
  <c r="D148" i="6"/>
  <c r="C148" i="6"/>
  <c r="B148" i="6"/>
  <c r="A148" i="6"/>
  <c r="D147" i="6"/>
  <c r="C147" i="6"/>
  <c r="B147" i="6"/>
  <c r="A147" i="6"/>
  <c r="D146" i="6"/>
  <c r="C146" i="6"/>
  <c r="B146" i="6"/>
  <c r="A146" i="6"/>
  <c r="D145" i="6"/>
  <c r="C145" i="6"/>
  <c r="B145" i="6"/>
  <c r="A145" i="6"/>
  <c r="D144" i="6"/>
  <c r="C144" i="6"/>
  <c r="B144" i="6"/>
  <c r="A144" i="6"/>
  <c r="D143" i="6"/>
  <c r="C143" i="6"/>
  <c r="B143" i="6"/>
  <c r="A143" i="6"/>
  <c r="D142" i="6"/>
  <c r="C142" i="6"/>
  <c r="B142" i="6"/>
  <c r="A142" i="6"/>
  <c r="D141" i="6"/>
  <c r="C141" i="6"/>
  <c r="B141" i="6"/>
  <c r="A141" i="6"/>
  <c r="D140" i="6"/>
  <c r="C140" i="6"/>
  <c r="B140" i="6"/>
  <c r="A140" i="6"/>
  <c r="D139" i="6"/>
  <c r="C139" i="6"/>
  <c r="B139" i="6"/>
  <c r="A139" i="6"/>
  <c r="D138" i="6"/>
  <c r="C138" i="6"/>
  <c r="B138" i="6"/>
  <c r="A138" i="6"/>
  <c r="D137" i="6"/>
  <c r="C137" i="6"/>
  <c r="B137" i="6"/>
  <c r="A137" i="6"/>
  <c r="D136" i="6"/>
  <c r="C136" i="6"/>
  <c r="B136" i="6"/>
  <c r="A136" i="6"/>
  <c r="D135" i="6"/>
  <c r="C135" i="6"/>
  <c r="B135" i="6"/>
  <c r="A135" i="6"/>
  <c r="D134" i="6"/>
  <c r="C134" i="6"/>
  <c r="B134" i="6"/>
  <c r="A134" i="6"/>
  <c r="D133" i="6"/>
  <c r="C133" i="6"/>
  <c r="B133" i="6"/>
  <c r="A133" i="6"/>
  <c r="D132" i="6"/>
  <c r="C132" i="6"/>
  <c r="B132" i="6"/>
  <c r="A132" i="6"/>
  <c r="D131" i="6"/>
  <c r="C131" i="6"/>
  <c r="B131" i="6"/>
  <c r="A131" i="6"/>
  <c r="D130" i="6"/>
  <c r="C130" i="6"/>
  <c r="B130" i="6"/>
  <c r="A130" i="6"/>
  <c r="D129" i="6"/>
  <c r="C129" i="6"/>
  <c r="B129" i="6"/>
  <c r="A129" i="6"/>
  <c r="D128" i="6"/>
  <c r="C128" i="6"/>
  <c r="B128" i="6"/>
  <c r="A128" i="6"/>
  <c r="D127" i="6"/>
  <c r="C127" i="6"/>
  <c r="B127" i="6"/>
  <c r="A127" i="6"/>
  <c r="D126" i="6"/>
  <c r="C126" i="6"/>
  <c r="B126" i="6"/>
  <c r="A126" i="6"/>
  <c r="D125" i="6"/>
  <c r="C125" i="6"/>
  <c r="B125" i="6"/>
  <c r="A125" i="6"/>
  <c r="D124" i="6"/>
  <c r="C124" i="6"/>
  <c r="B124" i="6"/>
  <c r="A124" i="6"/>
  <c r="D123" i="6"/>
  <c r="C123" i="6"/>
  <c r="B123" i="6"/>
  <c r="A123" i="6"/>
  <c r="D122" i="6"/>
  <c r="C122" i="6"/>
  <c r="B122" i="6"/>
  <c r="A122" i="6"/>
  <c r="D121" i="6"/>
  <c r="C121" i="6"/>
  <c r="B121" i="6"/>
  <c r="A121" i="6"/>
  <c r="D120" i="6"/>
  <c r="C120" i="6"/>
  <c r="B120" i="6"/>
  <c r="A120" i="6"/>
  <c r="D119" i="6"/>
  <c r="C119" i="6"/>
  <c r="B119" i="6"/>
  <c r="A119" i="6"/>
  <c r="D118" i="6"/>
  <c r="C118" i="6"/>
  <c r="B118" i="6"/>
  <c r="A118" i="6"/>
  <c r="D117" i="6"/>
  <c r="C117" i="6"/>
  <c r="B117" i="6"/>
  <c r="A117" i="6"/>
  <c r="D116" i="6"/>
  <c r="C116" i="6"/>
  <c r="B116" i="6"/>
  <c r="A116" i="6"/>
  <c r="D115" i="6"/>
  <c r="C115" i="6"/>
  <c r="B115" i="6"/>
  <c r="A115" i="6"/>
  <c r="D114" i="6"/>
  <c r="C114" i="6"/>
  <c r="B114" i="6"/>
  <c r="A114" i="6"/>
  <c r="D113" i="6"/>
  <c r="C113" i="6"/>
  <c r="B113" i="6"/>
  <c r="A113" i="6"/>
  <c r="D112" i="6"/>
  <c r="C112" i="6"/>
  <c r="B112" i="6"/>
  <c r="A112" i="6"/>
  <c r="D111" i="6"/>
  <c r="C111" i="6"/>
  <c r="B111" i="6"/>
  <c r="A111" i="6"/>
  <c r="D110" i="6"/>
  <c r="C110" i="6"/>
  <c r="B110" i="6"/>
  <c r="A110" i="6"/>
  <c r="D109" i="6"/>
  <c r="C109" i="6"/>
  <c r="B109" i="6"/>
  <c r="A109" i="6"/>
  <c r="D108" i="6"/>
  <c r="C108" i="6"/>
  <c r="B108" i="6"/>
  <c r="A108" i="6"/>
  <c r="D107" i="6"/>
  <c r="C107" i="6"/>
  <c r="B107" i="6"/>
  <c r="A107" i="6"/>
  <c r="D106" i="6"/>
  <c r="C106" i="6"/>
  <c r="B106" i="6"/>
  <c r="A106" i="6"/>
  <c r="D105" i="6"/>
  <c r="C105" i="6"/>
  <c r="B105" i="6"/>
  <c r="A105" i="6"/>
  <c r="D104" i="6"/>
  <c r="C104" i="6"/>
  <c r="B104" i="6"/>
  <c r="A104" i="6"/>
  <c r="D103" i="6"/>
  <c r="C103" i="6"/>
  <c r="B103" i="6"/>
  <c r="A103" i="6"/>
  <c r="D102" i="6"/>
  <c r="C102" i="6"/>
  <c r="B102" i="6"/>
  <c r="A102" i="6"/>
  <c r="D101" i="6"/>
  <c r="C101" i="6"/>
  <c r="B101" i="6"/>
  <c r="A101" i="6"/>
  <c r="D100" i="6"/>
  <c r="C100" i="6"/>
  <c r="B100" i="6"/>
  <c r="A100" i="6"/>
  <c r="D99" i="6"/>
  <c r="C99" i="6"/>
  <c r="B99" i="6"/>
  <c r="A99" i="6"/>
  <c r="D98" i="6"/>
  <c r="C98" i="6"/>
  <c r="B98" i="6"/>
  <c r="A98" i="6"/>
  <c r="D97" i="6"/>
  <c r="C97" i="6"/>
  <c r="B97" i="6"/>
  <c r="A97" i="6"/>
  <c r="D96" i="6"/>
  <c r="C96" i="6"/>
  <c r="B96" i="6"/>
  <c r="A96" i="6"/>
  <c r="D95" i="6"/>
  <c r="C95" i="6"/>
  <c r="B95" i="6"/>
  <c r="A95" i="6"/>
  <c r="D94" i="6"/>
  <c r="C94" i="6"/>
  <c r="B94" i="6"/>
  <c r="A94" i="6"/>
  <c r="D93" i="6"/>
  <c r="C93" i="6"/>
  <c r="B93" i="6"/>
  <c r="A93" i="6"/>
  <c r="D92" i="6"/>
  <c r="C92" i="6"/>
  <c r="B92" i="6"/>
  <c r="A92" i="6"/>
  <c r="D91" i="6"/>
  <c r="C91" i="6"/>
  <c r="B91" i="6"/>
  <c r="A91" i="6"/>
  <c r="D90" i="6"/>
  <c r="C90" i="6"/>
  <c r="B90" i="6"/>
  <c r="A90" i="6"/>
  <c r="D89" i="6"/>
  <c r="C89" i="6"/>
  <c r="B89" i="6"/>
  <c r="A89" i="6"/>
  <c r="D88" i="6"/>
  <c r="C88" i="6"/>
  <c r="B88" i="6"/>
  <c r="A88" i="6"/>
  <c r="D87" i="6"/>
  <c r="C87" i="6"/>
  <c r="B87" i="6"/>
  <c r="A87" i="6"/>
  <c r="D86" i="6"/>
  <c r="C86" i="6"/>
  <c r="B86" i="6"/>
  <c r="A86" i="6"/>
  <c r="D85" i="6"/>
  <c r="C85" i="6"/>
  <c r="B85" i="6"/>
  <c r="A85" i="6"/>
  <c r="D84" i="6"/>
  <c r="C84" i="6"/>
  <c r="B84" i="6"/>
  <c r="A84" i="6"/>
  <c r="D83" i="6"/>
  <c r="C83" i="6"/>
  <c r="B83" i="6"/>
  <c r="A83" i="6"/>
  <c r="D82" i="6"/>
  <c r="C82" i="6"/>
  <c r="B82" i="6"/>
  <c r="A82" i="6"/>
  <c r="D81" i="6"/>
  <c r="C81" i="6"/>
  <c r="B81" i="6"/>
  <c r="A81" i="6"/>
  <c r="D80" i="6"/>
  <c r="C80" i="6"/>
  <c r="B80" i="6"/>
  <c r="A80" i="6"/>
  <c r="D79" i="6"/>
  <c r="C79" i="6"/>
  <c r="B79" i="6"/>
  <c r="A79" i="6"/>
  <c r="D78" i="6"/>
  <c r="C78" i="6"/>
  <c r="B78" i="6"/>
  <c r="A78" i="6"/>
  <c r="D77" i="6"/>
  <c r="C77" i="6"/>
  <c r="B77" i="6"/>
  <c r="A77" i="6"/>
  <c r="D76" i="6"/>
  <c r="C76" i="6"/>
  <c r="B76" i="6"/>
  <c r="A76" i="6"/>
  <c r="D75" i="6"/>
  <c r="C75" i="6"/>
  <c r="B75" i="6"/>
  <c r="A75" i="6"/>
  <c r="D74" i="6"/>
  <c r="C74" i="6"/>
  <c r="B74" i="6"/>
  <c r="A74" i="6"/>
  <c r="D73" i="6"/>
  <c r="C73" i="6"/>
  <c r="B73" i="6"/>
  <c r="A73" i="6"/>
  <c r="D72" i="6"/>
  <c r="C72" i="6"/>
  <c r="B72" i="6"/>
  <c r="A72" i="6"/>
  <c r="D71" i="6"/>
  <c r="C71" i="6"/>
  <c r="B71" i="6"/>
  <c r="A71" i="6"/>
  <c r="D70" i="6"/>
  <c r="C70" i="6"/>
  <c r="B70" i="6"/>
  <c r="A70" i="6"/>
  <c r="D69" i="6"/>
  <c r="C69" i="6"/>
  <c r="B69" i="6"/>
  <c r="A69" i="6"/>
  <c r="D68" i="6"/>
  <c r="C68" i="6"/>
  <c r="B68" i="6"/>
  <c r="A68" i="6"/>
  <c r="D67" i="6"/>
  <c r="C67" i="6"/>
  <c r="B67" i="6"/>
  <c r="A67" i="6"/>
  <c r="D66" i="6"/>
  <c r="C66" i="6"/>
  <c r="B66" i="6"/>
  <c r="A66" i="6"/>
  <c r="D65" i="6"/>
  <c r="C65" i="6"/>
  <c r="B65" i="6"/>
  <c r="A65" i="6"/>
  <c r="D64" i="6"/>
  <c r="C64" i="6"/>
  <c r="B64" i="6"/>
  <c r="A64" i="6"/>
  <c r="D63" i="6"/>
  <c r="C63" i="6"/>
  <c r="B63" i="6"/>
  <c r="A63" i="6"/>
  <c r="D62" i="6"/>
  <c r="C62" i="6"/>
  <c r="B62" i="6"/>
  <c r="A62" i="6"/>
  <c r="D61" i="6"/>
  <c r="C61" i="6"/>
  <c r="B61" i="6"/>
  <c r="A61" i="6"/>
  <c r="D60" i="6"/>
  <c r="C60" i="6"/>
  <c r="B60" i="6"/>
  <c r="A60" i="6"/>
  <c r="D59" i="6"/>
  <c r="C59" i="6"/>
  <c r="B59" i="6"/>
  <c r="A59" i="6"/>
  <c r="D58" i="6"/>
  <c r="C58" i="6"/>
  <c r="B58" i="6"/>
  <c r="A58" i="6"/>
  <c r="D57" i="6"/>
  <c r="C57" i="6"/>
  <c r="B57" i="6"/>
  <c r="A57" i="6"/>
  <c r="D56" i="6"/>
  <c r="C56" i="6"/>
  <c r="B56" i="6"/>
  <c r="A56" i="6"/>
  <c r="D55" i="6"/>
  <c r="C55" i="6"/>
  <c r="B55" i="6"/>
  <c r="A55" i="6"/>
  <c r="D54" i="6"/>
  <c r="C54" i="6"/>
  <c r="B54" i="6"/>
  <c r="A54" i="6"/>
  <c r="D53" i="6"/>
  <c r="C53" i="6"/>
  <c r="B53" i="6"/>
  <c r="A53" i="6"/>
  <c r="D52" i="6"/>
  <c r="C52" i="6"/>
  <c r="B52" i="6"/>
  <c r="A52" i="6"/>
  <c r="D51" i="6"/>
  <c r="C51" i="6"/>
  <c r="B51" i="6"/>
  <c r="A51" i="6"/>
  <c r="D50" i="6"/>
  <c r="C50" i="6"/>
  <c r="B50" i="6"/>
  <c r="A50" i="6"/>
  <c r="D49" i="6"/>
  <c r="C49" i="6"/>
  <c r="B49" i="6"/>
  <c r="A49" i="6"/>
  <c r="D48" i="6"/>
  <c r="C48" i="6"/>
  <c r="B48" i="6"/>
  <c r="A48" i="6"/>
  <c r="D47" i="6"/>
  <c r="C47" i="6"/>
  <c r="B47" i="6"/>
  <c r="A47" i="6"/>
  <c r="D46" i="6"/>
  <c r="C46" i="6"/>
  <c r="B46" i="6"/>
  <c r="A46" i="6"/>
  <c r="D45" i="6"/>
  <c r="C45" i="6"/>
  <c r="B45" i="6"/>
  <c r="A45" i="6"/>
  <c r="D44" i="6"/>
  <c r="C44" i="6"/>
  <c r="B44" i="6"/>
  <c r="A44" i="6"/>
  <c r="D43" i="6"/>
  <c r="C43" i="6"/>
  <c r="B43" i="6"/>
  <c r="A43" i="6"/>
  <c r="D42" i="6"/>
  <c r="C42" i="6"/>
  <c r="B42" i="6"/>
  <c r="A42" i="6"/>
  <c r="D41" i="6"/>
  <c r="C41" i="6"/>
  <c r="B41" i="6"/>
  <c r="A41" i="6"/>
  <c r="D40" i="6"/>
  <c r="C40" i="6"/>
  <c r="B40" i="6"/>
  <c r="A40" i="6"/>
  <c r="D39" i="6"/>
  <c r="C39" i="6"/>
  <c r="B39" i="6"/>
  <c r="A39" i="6"/>
  <c r="D38" i="6"/>
  <c r="C38" i="6"/>
  <c r="B38" i="6"/>
  <c r="A38" i="6"/>
  <c r="D37" i="6"/>
  <c r="C37" i="6"/>
  <c r="B37" i="6"/>
  <c r="A37" i="6"/>
  <c r="D36" i="6"/>
  <c r="C36" i="6"/>
  <c r="B36" i="6"/>
  <c r="A36" i="6"/>
  <c r="D35" i="6"/>
  <c r="C35" i="6"/>
  <c r="B35" i="6"/>
  <c r="A35" i="6"/>
  <c r="D34" i="6"/>
  <c r="C34" i="6"/>
  <c r="B34" i="6"/>
  <c r="A34" i="6"/>
  <c r="D33" i="6"/>
  <c r="C33" i="6"/>
  <c r="B33" i="6"/>
  <c r="A33" i="6"/>
  <c r="D32" i="6"/>
  <c r="C32" i="6"/>
  <c r="B32" i="6"/>
  <c r="A32" i="6"/>
  <c r="D31" i="6"/>
  <c r="C31" i="6"/>
  <c r="B31" i="6"/>
  <c r="A31" i="6"/>
  <c r="D30" i="6"/>
  <c r="C30" i="6"/>
  <c r="B30" i="6"/>
  <c r="A30" i="6"/>
  <c r="D29" i="6"/>
  <c r="C29" i="6"/>
  <c r="B29" i="6"/>
  <c r="A29" i="6"/>
  <c r="D28" i="6"/>
  <c r="C28" i="6"/>
  <c r="B28" i="6"/>
  <c r="A28" i="6"/>
  <c r="D27" i="6"/>
  <c r="C27" i="6"/>
  <c r="B27" i="6"/>
  <c r="A27" i="6"/>
  <c r="D26" i="6"/>
  <c r="C26" i="6"/>
  <c r="B26" i="6"/>
  <c r="A26" i="6"/>
  <c r="D25" i="6"/>
  <c r="C25" i="6"/>
  <c r="B25" i="6"/>
  <c r="A25" i="6"/>
  <c r="D24" i="6"/>
  <c r="C24" i="6"/>
  <c r="B24" i="6"/>
  <c r="A24" i="6"/>
  <c r="D23" i="6"/>
  <c r="C23" i="6"/>
  <c r="B23" i="6"/>
  <c r="A23" i="6"/>
  <c r="D22" i="6"/>
  <c r="C22" i="6"/>
  <c r="B22" i="6"/>
  <c r="A22" i="6"/>
  <c r="D21" i="6"/>
  <c r="C21" i="6"/>
  <c r="B21" i="6"/>
  <c r="A21" i="6"/>
  <c r="D20" i="6"/>
  <c r="C20" i="6"/>
  <c r="B20" i="6"/>
  <c r="A20" i="6"/>
  <c r="D19" i="6"/>
  <c r="C19" i="6"/>
  <c r="B19" i="6"/>
  <c r="A19" i="6"/>
  <c r="D18" i="6"/>
  <c r="C18" i="6"/>
  <c r="B18" i="6"/>
  <c r="A18" i="6"/>
  <c r="D17" i="6"/>
  <c r="C17" i="6"/>
  <c r="B17" i="6"/>
  <c r="A17" i="6"/>
  <c r="D16" i="6"/>
  <c r="C16" i="6"/>
  <c r="B16" i="6"/>
  <c r="A16" i="6"/>
  <c r="D15" i="6"/>
  <c r="C15" i="6"/>
  <c r="B15" i="6"/>
  <c r="A15" i="6"/>
  <c r="D14" i="6"/>
  <c r="C14" i="6"/>
  <c r="B14" i="6"/>
  <c r="A14" i="6"/>
  <c r="D13" i="6"/>
  <c r="C13" i="6"/>
  <c r="B13" i="6"/>
  <c r="A13" i="6"/>
  <c r="D12" i="6"/>
  <c r="C12" i="6"/>
  <c r="B12" i="6"/>
  <c r="A12" i="6"/>
  <c r="D11" i="6"/>
  <c r="C11" i="6"/>
  <c r="B11" i="6"/>
  <c r="A11" i="6"/>
  <c r="D10" i="6"/>
  <c r="C10" i="6"/>
  <c r="B10" i="6"/>
  <c r="A10" i="6"/>
  <c r="D9" i="6"/>
  <c r="C9" i="6"/>
  <c r="B9" i="6"/>
  <c r="A9" i="6"/>
  <c r="D8" i="6"/>
  <c r="C8" i="6"/>
  <c r="B8" i="6"/>
  <c r="A8" i="6"/>
  <c r="D7" i="6"/>
  <c r="C7" i="6"/>
  <c r="B7" i="6"/>
  <c r="A7" i="6"/>
  <c r="D6" i="6"/>
  <c r="C6" i="6"/>
  <c r="B6" i="6"/>
  <c r="A6" i="6"/>
  <c r="D5" i="6"/>
  <c r="C5" i="6"/>
  <c r="B5" i="6"/>
  <c r="A5" i="6"/>
  <c r="D4" i="6"/>
  <c r="C4" i="6"/>
  <c r="B4" i="6"/>
  <c r="A4" i="6"/>
  <c r="D3" i="6"/>
  <c r="A3" i="6"/>
  <c r="C3" i="6" s="1"/>
  <c r="D2" i="6"/>
  <c r="A2" i="6"/>
  <c r="C2" i="6" s="1"/>
  <c r="C269" i="6" l="1"/>
  <c r="C273" i="6"/>
  <c r="C277" i="6"/>
  <c r="C281" i="6"/>
  <c r="C285" i="6"/>
  <c r="C289" i="6"/>
  <c r="C293" i="6"/>
  <c r="C297" i="6"/>
  <c r="C301" i="6"/>
  <c r="C305" i="6"/>
  <c r="C309" i="6"/>
  <c r="C313" i="6"/>
  <c r="C317" i="6"/>
  <c r="C321" i="6"/>
  <c r="C325" i="6"/>
  <c r="B327" i="6"/>
  <c r="D327" i="6"/>
  <c r="B329" i="6"/>
  <c r="D329" i="6"/>
  <c r="B331" i="6"/>
  <c r="D331" i="6"/>
  <c r="B333" i="6"/>
  <c r="D333" i="6"/>
  <c r="B335" i="6"/>
  <c r="D335" i="6"/>
  <c r="B337" i="6"/>
  <c r="D337" i="6"/>
  <c r="B339" i="6"/>
  <c r="D339" i="6"/>
  <c r="B341" i="6"/>
  <c r="D341" i="6"/>
  <c r="B343" i="6"/>
  <c r="D343" i="6"/>
  <c r="B345" i="6"/>
  <c r="D345" i="6"/>
  <c r="B347" i="6"/>
  <c r="D347" i="6"/>
  <c r="B349" i="6"/>
  <c r="D349" i="6"/>
  <c r="B351" i="6"/>
  <c r="D351" i="6"/>
  <c r="B353" i="6"/>
  <c r="D353" i="6"/>
  <c r="B355" i="6"/>
  <c r="D355" i="6"/>
  <c r="B357" i="6"/>
  <c r="D357" i="6"/>
  <c r="B359" i="6"/>
  <c r="D359" i="6"/>
  <c r="B361" i="6"/>
  <c r="D361" i="6"/>
  <c r="B363" i="6"/>
  <c r="D363" i="6"/>
  <c r="B365" i="6"/>
  <c r="D365" i="6"/>
  <c r="B367" i="6"/>
  <c r="D367" i="6"/>
  <c r="B369" i="6"/>
  <c r="D369" i="6"/>
  <c r="B371" i="6"/>
  <c r="D371" i="6"/>
  <c r="B373" i="6"/>
  <c r="D373" i="6"/>
  <c r="B375" i="6"/>
  <c r="D375" i="6"/>
  <c r="B377" i="6"/>
  <c r="D377" i="6"/>
  <c r="B379" i="6"/>
  <c r="D379" i="6"/>
  <c r="B381" i="6"/>
  <c r="D381" i="6"/>
  <c r="B383" i="6"/>
  <c r="D383" i="6"/>
  <c r="B385" i="6"/>
  <c r="D385" i="6"/>
  <c r="B387" i="6"/>
  <c r="D387" i="6"/>
  <c r="B389" i="6"/>
  <c r="D389" i="6"/>
  <c r="B391" i="6"/>
  <c r="D391" i="6"/>
  <c r="B393" i="6"/>
  <c r="D393" i="6"/>
  <c r="B395" i="6"/>
  <c r="D395" i="6"/>
  <c r="B397" i="6"/>
  <c r="D397" i="6"/>
  <c r="B399" i="6"/>
  <c r="D399" i="6"/>
  <c r="B408" i="6"/>
  <c r="C408" i="6"/>
  <c r="B410" i="6"/>
  <c r="C410" i="6"/>
  <c r="B424" i="6"/>
  <c r="C424" i="6"/>
  <c r="B426" i="6"/>
  <c r="C426" i="6"/>
  <c r="B440" i="6"/>
  <c r="C440" i="6"/>
  <c r="B442" i="6"/>
  <c r="C442" i="6"/>
  <c r="D269" i="6"/>
  <c r="D273" i="6"/>
  <c r="D277" i="6"/>
  <c r="D281" i="6"/>
  <c r="D285" i="6"/>
  <c r="D289" i="6"/>
  <c r="D293" i="6"/>
  <c r="D297" i="6"/>
  <c r="D301" i="6"/>
  <c r="D305" i="6"/>
  <c r="D309" i="6"/>
  <c r="D313" i="6"/>
  <c r="D317" i="6"/>
  <c r="D321" i="6"/>
  <c r="D325" i="6"/>
  <c r="B412" i="6"/>
  <c r="C412" i="6"/>
  <c r="B414" i="6"/>
  <c r="C414" i="6"/>
  <c r="B428" i="6"/>
  <c r="C428" i="6"/>
  <c r="B430" i="6"/>
  <c r="C430" i="6"/>
  <c r="C267" i="6"/>
  <c r="D268" i="6"/>
  <c r="C271" i="6"/>
  <c r="D272" i="6"/>
  <c r="C275" i="6"/>
  <c r="D276" i="6"/>
  <c r="C279" i="6"/>
  <c r="D280" i="6"/>
  <c r="C283" i="6"/>
  <c r="D284" i="6"/>
  <c r="C287" i="6"/>
  <c r="D288" i="6"/>
  <c r="C291" i="6"/>
  <c r="D292" i="6"/>
  <c r="C295" i="6"/>
  <c r="D296" i="6"/>
  <c r="C299" i="6"/>
  <c r="D300" i="6"/>
  <c r="C303" i="6"/>
  <c r="D304" i="6"/>
  <c r="C307" i="6"/>
  <c r="D308" i="6"/>
  <c r="C311" i="6"/>
  <c r="D312" i="6"/>
  <c r="C315" i="6"/>
  <c r="D316" i="6"/>
  <c r="C319" i="6"/>
  <c r="D320" i="6"/>
  <c r="C323" i="6"/>
  <c r="D324" i="6"/>
  <c r="B326" i="6"/>
  <c r="D326" i="6"/>
  <c r="B328" i="6"/>
  <c r="D328" i="6"/>
  <c r="B330" i="6"/>
  <c r="D330" i="6"/>
  <c r="B332" i="6"/>
  <c r="D332" i="6"/>
  <c r="B334" i="6"/>
  <c r="D334" i="6"/>
  <c r="B336" i="6"/>
  <c r="D336" i="6"/>
  <c r="B338" i="6"/>
  <c r="D338" i="6"/>
  <c r="B340" i="6"/>
  <c r="D340" i="6"/>
  <c r="B342" i="6"/>
  <c r="D342" i="6"/>
  <c r="B344" i="6"/>
  <c r="D344" i="6"/>
  <c r="B346" i="6"/>
  <c r="D346" i="6"/>
  <c r="B348" i="6"/>
  <c r="D348" i="6"/>
  <c r="B350" i="6"/>
  <c r="D350" i="6"/>
  <c r="B352" i="6"/>
  <c r="D352" i="6"/>
  <c r="B354" i="6"/>
  <c r="D354" i="6"/>
  <c r="B356" i="6"/>
  <c r="D356" i="6"/>
  <c r="B358" i="6"/>
  <c r="D358" i="6"/>
  <c r="B360" i="6"/>
  <c r="D360" i="6"/>
  <c r="B362" i="6"/>
  <c r="D362" i="6"/>
  <c r="B364" i="6"/>
  <c r="D364" i="6"/>
  <c r="B366" i="6"/>
  <c r="D366" i="6"/>
  <c r="B368" i="6"/>
  <c r="D368" i="6"/>
  <c r="B370" i="6"/>
  <c r="D370" i="6"/>
  <c r="B372" i="6"/>
  <c r="D372" i="6"/>
  <c r="B374" i="6"/>
  <c r="D374" i="6"/>
  <c r="B376" i="6"/>
  <c r="D376" i="6"/>
  <c r="B378" i="6"/>
  <c r="D378" i="6"/>
  <c r="B380" i="6"/>
  <c r="D380" i="6"/>
  <c r="B382" i="6"/>
  <c r="D382" i="6"/>
  <c r="B384" i="6"/>
  <c r="D384" i="6"/>
  <c r="B386" i="6"/>
  <c r="D386" i="6"/>
  <c r="B388" i="6"/>
  <c r="D388" i="6"/>
  <c r="B390" i="6"/>
  <c r="D390" i="6"/>
  <c r="B392" i="6"/>
  <c r="D392" i="6"/>
  <c r="B394" i="6"/>
  <c r="D394" i="6"/>
  <c r="B396" i="6"/>
  <c r="D396" i="6"/>
  <c r="B398" i="6"/>
  <c r="D398" i="6"/>
  <c r="B400" i="6"/>
  <c r="C400" i="6"/>
  <c r="B402" i="6"/>
  <c r="C402" i="6"/>
  <c r="D412" i="6"/>
  <c r="D414" i="6"/>
  <c r="B416" i="6"/>
  <c r="C416" i="6"/>
  <c r="B418" i="6"/>
  <c r="C418" i="6"/>
  <c r="D428" i="6"/>
  <c r="D430" i="6"/>
  <c r="B432" i="6"/>
  <c r="C432" i="6"/>
  <c r="B434" i="6"/>
  <c r="C434" i="6"/>
  <c r="B404" i="6"/>
  <c r="C404" i="6"/>
  <c r="B406" i="6"/>
  <c r="C406" i="6"/>
  <c r="B420" i="6"/>
  <c r="C420" i="6"/>
  <c r="B422" i="6"/>
  <c r="C422" i="6"/>
  <c r="B436" i="6"/>
  <c r="C436" i="6"/>
  <c r="B438" i="6"/>
  <c r="C438" i="6"/>
  <c r="D401" i="6"/>
  <c r="D405" i="6"/>
  <c r="D409" i="6"/>
  <c r="D413" i="6"/>
  <c r="D417" i="6"/>
  <c r="D421" i="6"/>
  <c r="D425" i="6"/>
  <c r="D429" i="6"/>
  <c r="D433" i="6"/>
  <c r="D437" i="6"/>
  <c r="D441" i="6"/>
  <c r="D609" i="6"/>
  <c r="C609" i="6"/>
  <c r="B609" i="6"/>
  <c r="D631" i="6"/>
  <c r="C631" i="6"/>
  <c r="B631" i="6"/>
  <c r="D635" i="6"/>
  <c r="B635" i="6"/>
  <c r="B665" i="6"/>
  <c r="D665" i="6"/>
  <c r="C713" i="6"/>
  <c r="B713" i="6"/>
  <c r="C746" i="6"/>
  <c r="D746" i="6"/>
  <c r="C753" i="6"/>
  <c r="D753" i="6"/>
  <c r="C829" i="6"/>
  <c r="D829" i="6"/>
  <c r="B910" i="6"/>
  <c r="D910" i="6"/>
  <c r="C910" i="6"/>
  <c r="B914" i="6"/>
  <c r="D914" i="6"/>
  <c r="B994" i="6"/>
  <c r="D994" i="6"/>
  <c r="B547" i="6"/>
  <c r="D549" i="6"/>
  <c r="C549" i="6"/>
  <c r="D551" i="6"/>
  <c r="C551" i="6"/>
  <c r="D553" i="6"/>
  <c r="C553" i="6"/>
  <c r="D555" i="6"/>
  <c r="C555" i="6"/>
  <c r="D557" i="6"/>
  <c r="C557" i="6"/>
  <c r="D559" i="6"/>
  <c r="C559" i="6"/>
  <c r="D561" i="6"/>
  <c r="C561" i="6"/>
  <c r="D563" i="6"/>
  <c r="C563" i="6"/>
  <c r="D565" i="6"/>
  <c r="C565" i="6"/>
  <c r="D567" i="6"/>
  <c r="C567" i="6"/>
  <c r="D569" i="6"/>
  <c r="C569" i="6"/>
  <c r="D571" i="6"/>
  <c r="C571" i="6"/>
  <c r="D573" i="6"/>
  <c r="C573" i="6"/>
  <c r="D575" i="6"/>
  <c r="C575" i="6"/>
  <c r="D577" i="6"/>
  <c r="C577" i="6"/>
  <c r="D579" i="6"/>
  <c r="C579" i="6"/>
  <c r="D581" i="6"/>
  <c r="C581" i="6"/>
  <c r="D583" i="6"/>
  <c r="C583" i="6"/>
  <c r="D585" i="6"/>
  <c r="C585" i="6"/>
  <c r="D587" i="6"/>
  <c r="C587" i="6"/>
  <c r="D589" i="6"/>
  <c r="C589" i="6"/>
  <c r="D591" i="6"/>
  <c r="C591" i="6"/>
  <c r="D593" i="6"/>
  <c r="C593" i="6"/>
  <c r="B600" i="6"/>
  <c r="B602" i="6"/>
  <c r="D607" i="6"/>
  <c r="B607" i="6"/>
  <c r="C610" i="6"/>
  <c r="D610" i="6"/>
  <c r="D612" i="6"/>
  <c r="B615" i="6"/>
  <c r="C625" i="6"/>
  <c r="D643" i="6"/>
  <c r="B643" i="6"/>
  <c r="D663" i="6"/>
  <c r="C663" i="6"/>
  <c r="C665" i="6"/>
  <c r="B746" i="6"/>
  <c r="B793" i="6"/>
  <c r="D843" i="6"/>
  <c r="D849" i="6"/>
  <c r="D875" i="6"/>
  <c r="D881" i="6"/>
  <c r="B894" i="6"/>
  <c r="D894" i="6"/>
  <c r="C894" i="6"/>
  <c r="B907" i="6"/>
  <c r="D907" i="6"/>
  <c r="C914" i="6"/>
  <c r="B934" i="6"/>
  <c r="D934" i="6"/>
  <c r="C934" i="6"/>
  <c r="C994" i="6"/>
  <c r="B546" i="6"/>
  <c r="C547" i="6"/>
  <c r="B549" i="6"/>
  <c r="B551" i="6"/>
  <c r="B553" i="6"/>
  <c r="B555" i="6"/>
  <c r="B557" i="6"/>
  <c r="B559" i="6"/>
  <c r="B561" i="6"/>
  <c r="B563" i="6"/>
  <c r="B565" i="6"/>
  <c r="B567" i="6"/>
  <c r="B569" i="6"/>
  <c r="B571" i="6"/>
  <c r="B573" i="6"/>
  <c r="B575" i="6"/>
  <c r="B577" i="6"/>
  <c r="B579" i="6"/>
  <c r="B581" i="6"/>
  <c r="B583" i="6"/>
  <c r="B585" i="6"/>
  <c r="B587" i="6"/>
  <c r="B589" i="6"/>
  <c r="B591" i="6"/>
  <c r="B593" i="6"/>
  <c r="B610" i="6"/>
  <c r="B633" i="6"/>
  <c r="D633" i="6"/>
  <c r="C633" i="6"/>
  <c r="B663" i="6"/>
  <c r="C774" i="6"/>
  <c r="D774" i="6"/>
  <c r="B774" i="6"/>
  <c r="C778" i="6"/>
  <c r="D778" i="6"/>
  <c r="C785" i="6"/>
  <c r="D785" i="6"/>
  <c r="B834" i="6"/>
  <c r="D834" i="6"/>
  <c r="B866" i="6"/>
  <c r="D866" i="6"/>
  <c r="B946" i="6"/>
  <c r="D946" i="6"/>
  <c r="B986" i="6"/>
  <c r="C986" i="6"/>
  <c r="C546" i="6"/>
  <c r="D548" i="6"/>
  <c r="C548" i="6"/>
  <c r="D550" i="6"/>
  <c r="C550" i="6"/>
  <c r="D552" i="6"/>
  <c r="C552" i="6"/>
  <c r="D554" i="6"/>
  <c r="C554" i="6"/>
  <c r="D556" i="6"/>
  <c r="C556" i="6"/>
  <c r="D558" i="6"/>
  <c r="C558" i="6"/>
  <c r="D560" i="6"/>
  <c r="C560" i="6"/>
  <c r="D562" i="6"/>
  <c r="C562" i="6"/>
  <c r="D564" i="6"/>
  <c r="C564" i="6"/>
  <c r="D566" i="6"/>
  <c r="C566" i="6"/>
  <c r="D568" i="6"/>
  <c r="C568" i="6"/>
  <c r="D570" i="6"/>
  <c r="C570" i="6"/>
  <c r="D572" i="6"/>
  <c r="C572" i="6"/>
  <c r="D574" i="6"/>
  <c r="C574" i="6"/>
  <c r="D576" i="6"/>
  <c r="C576" i="6"/>
  <c r="D578" i="6"/>
  <c r="C578" i="6"/>
  <c r="D580" i="6"/>
  <c r="C580" i="6"/>
  <c r="D582" i="6"/>
  <c r="C582" i="6"/>
  <c r="D584" i="6"/>
  <c r="C584" i="6"/>
  <c r="D586" i="6"/>
  <c r="C586" i="6"/>
  <c r="D588" i="6"/>
  <c r="C588" i="6"/>
  <c r="D590" i="6"/>
  <c r="C590" i="6"/>
  <c r="D592" i="6"/>
  <c r="C592" i="6"/>
  <c r="C594" i="6"/>
  <c r="D594" i="6"/>
  <c r="D596" i="6"/>
  <c r="D599" i="6"/>
  <c r="C599" i="6"/>
  <c r="B599" i="6"/>
  <c r="B641" i="6"/>
  <c r="D641" i="6"/>
  <c r="C641" i="6"/>
  <c r="D667" i="6"/>
  <c r="C667" i="6"/>
  <c r="B669" i="6"/>
  <c r="B679" i="6"/>
  <c r="B729" i="6"/>
  <c r="C741" i="6"/>
  <c r="B741" i="6"/>
  <c r="B761" i="6"/>
  <c r="B778" i="6"/>
  <c r="D831" i="6"/>
  <c r="C834" i="6"/>
  <c r="C866" i="6"/>
  <c r="D899" i="6"/>
  <c r="C902" i="6"/>
  <c r="D939" i="6"/>
  <c r="B966" i="6"/>
  <c r="D966" i="6"/>
  <c r="C966" i="6"/>
  <c r="B979" i="6"/>
  <c r="D979" i="6"/>
  <c r="B691" i="6"/>
  <c r="C697" i="6"/>
  <c r="B699" i="6"/>
  <c r="B745" i="6"/>
  <c r="B762" i="6"/>
  <c r="B777" i="6"/>
  <c r="B794" i="6"/>
  <c r="B799" i="6"/>
  <c r="D805" i="6"/>
  <c r="D838" i="6"/>
  <c r="D859" i="6"/>
  <c r="C862" i="6"/>
  <c r="D870" i="6"/>
  <c r="C906" i="6"/>
  <c r="C913" i="6"/>
  <c r="D923" i="6"/>
  <c r="C930" i="6"/>
  <c r="C932" i="6"/>
  <c r="D955" i="6"/>
  <c r="C962" i="6"/>
  <c r="C964" i="6"/>
  <c r="D969" i="6"/>
  <c r="D974" i="6"/>
  <c r="C601" i="6"/>
  <c r="D602" i="6"/>
  <c r="D608" i="6"/>
  <c r="B613" i="6"/>
  <c r="C615" i="6"/>
  <c r="C617" i="6"/>
  <c r="B619" i="6"/>
  <c r="D625" i="6"/>
  <c r="B639" i="6"/>
  <c r="C647" i="6"/>
  <c r="C649" i="6"/>
  <c r="B651" i="6"/>
  <c r="D657" i="6"/>
  <c r="C669" i="6"/>
  <c r="C675" i="6"/>
  <c r="B677" i="6"/>
  <c r="C685" i="6"/>
  <c r="C691" i="6"/>
  <c r="B693" i="6"/>
  <c r="C701" i="6"/>
  <c r="B717" i="6"/>
  <c r="B733" i="6"/>
  <c r="D745" i="6"/>
  <c r="B750" i="6"/>
  <c r="B754" i="6"/>
  <c r="D761" i="6"/>
  <c r="B766" i="6"/>
  <c r="B770" i="6"/>
  <c r="D777" i="6"/>
  <c r="B782" i="6"/>
  <c r="B786" i="6"/>
  <c r="D793" i="6"/>
  <c r="D797" i="6"/>
  <c r="D799" i="6"/>
  <c r="B813" i="6"/>
  <c r="B815" i="6"/>
  <c r="C842" i="6"/>
  <c r="C846" i="6"/>
  <c r="C850" i="6"/>
  <c r="C854" i="6"/>
  <c r="C858" i="6"/>
  <c r="D862" i="6"/>
  <c r="C874" i="6"/>
  <c r="C878" i="6"/>
  <c r="C882" i="6"/>
  <c r="C886" i="6"/>
  <c r="C898" i="6"/>
  <c r="D902" i="6"/>
  <c r="D913" i="6"/>
  <c r="C922" i="6"/>
  <c r="C926" i="6"/>
  <c r="C938" i="6"/>
  <c r="C942" i="6"/>
  <c r="C954" i="6"/>
  <c r="C958" i="6"/>
  <c r="D971" i="6"/>
  <c r="C978" i="6"/>
  <c r="C982" i="6"/>
  <c r="D986" i="6"/>
  <c r="C988" i="6"/>
  <c r="D990" i="6"/>
  <c r="D993" i="6"/>
  <c r="B2" i="6"/>
  <c r="D617" i="6"/>
  <c r="C639" i="6"/>
  <c r="D649" i="6"/>
  <c r="B737" i="6"/>
  <c r="D750" i="6"/>
  <c r="B753" i="6"/>
  <c r="D754" i="6"/>
  <c r="D766" i="6"/>
  <c r="B769" i="6"/>
  <c r="D770" i="6"/>
  <c r="D782" i="6"/>
  <c r="B785" i="6"/>
  <c r="D786" i="6"/>
  <c r="B805" i="6"/>
  <c r="D813" i="6"/>
  <c r="D815" i="6"/>
  <c r="B829" i="6"/>
  <c r="B831" i="6"/>
  <c r="D835" i="6"/>
  <c r="C838" i="6"/>
  <c r="D842" i="6"/>
  <c r="D846" i="6"/>
  <c r="C849" i="6"/>
  <c r="D850" i="6"/>
  <c r="D854" i="6"/>
  <c r="D858" i="6"/>
  <c r="D867" i="6"/>
  <c r="C870" i="6"/>
  <c r="D874" i="6"/>
  <c r="D878" i="6"/>
  <c r="C881" i="6"/>
  <c r="D882" i="6"/>
  <c r="D886" i="6"/>
  <c r="D891" i="6"/>
  <c r="D898" i="6"/>
  <c r="D915" i="6"/>
  <c r="D922" i="6"/>
  <c r="C924" i="6"/>
  <c r="D926" i="6"/>
  <c r="D931" i="6"/>
  <c r="D938" i="6"/>
  <c r="C940" i="6"/>
  <c r="D942" i="6"/>
  <c r="D947" i="6"/>
  <c r="D954" i="6"/>
  <c r="C956" i="6"/>
  <c r="D958" i="6"/>
  <c r="D963" i="6"/>
  <c r="C970" i="6"/>
  <c r="C974" i="6"/>
  <c r="D978" i="6"/>
  <c r="C980" i="6"/>
  <c r="D982" i="6"/>
  <c r="D985" i="6"/>
  <c r="D995" i="6"/>
  <c r="C999" i="6"/>
  <c r="C1001" i="6"/>
  <c r="B3" i="6"/>
  <c r="C998" i="6"/>
  <c r="D999" i="6"/>
  <c r="D1001" i="6"/>
  <c r="D634" i="6"/>
  <c r="C634" i="6"/>
  <c r="D650" i="6"/>
  <c r="C650" i="6"/>
  <c r="D658" i="6"/>
  <c r="C658" i="6"/>
  <c r="D666" i="6"/>
  <c r="C666" i="6"/>
  <c r="B666" i="6"/>
  <c r="D682" i="6"/>
  <c r="C682" i="6"/>
  <c r="B682" i="6"/>
  <c r="D698" i="6"/>
  <c r="C698" i="6"/>
  <c r="B698" i="6"/>
  <c r="C749" i="6"/>
  <c r="D749" i="6"/>
  <c r="B749" i="6"/>
  <c r="C757" i="6"/>
  <c r="D757" i="6"/>
  <c r="B757" i="6"/>
  <c r="C765" i="6"/>
  <c r="D765" i="6"/>
  <c r="B765" i="6"/>
  <c r="C773" i="6"/>
  <c r="D773" i="6"/>
  <c r="B773" i="6"/>
  <c r="C781" i="6"/>
  <c r="D781" i="6"/>
  <c r="B781" i="6"/>
  <c r="C789" i="6"/>
  <c r="D789" i="6"/>
  <c r="B789" i="6"/>
  <c r="C810" i="6"/>
  <c r="B810" i="6"/>
  <c r="D810" i="6"/>
  <c r="C819" i="6"/>
  <c r="B819" i="6"/>
  <c r="B833" i="6"/>
  <c r="D833" i="6"/>
  <c r="C833" i="6"/>
  <c r="B889" i="6"/>
  <c r="C889" i="6"/>
  <c r="B893" i="6"/>
  <c r="D893" i="6"/>
  <c r="C893" i="6"/>
  <c r="B595" i="6"/>
  <c r="C597" i="6"/>
  <c r="B604" i="6"/>
  <c r="D606" i="6"/>
  <c r="B611" i="6"/>
  <c r="C613" i="6"/>
  <c r="B621" i="6"/>
  <c r="B629" i="6"/>
  <c r="B634" i="6"/>
  <c r="B637" i="6"/>
  <c r="B645" i="6"/>
  <c r="B650" i="6"/>
  <c r="B653" i="6"/>
  <c r="B658" i="6"/>
  <c r="B661" i="6"/>
  <c r="B673" i="6"/>
  <c r="D676" i="6"/>
  <c r="C676" i="6"/>
  <c r="B676" i="6"/>
  <c r="C679" i="6"/>
  <c r="B689" i="6"/>
  <c r="D692" i="6"/>
  <c r="C692" i="6"/>
  <c r="B692" i="6"/>
  <c r="C695" i="6"/>
  <c r="D705" i="6"/>
  <c r="D709" i="6"/>
  <c r="D713" i="6"/>
  <c r="D717" i="6"/>
  <c r="D721" i="6"/>
  <c r="D725" i="6"/>
  <c r="D729" i="6"/>
  <c r="D733" i="6"/>
  <c r="D737" i="6"/>
  <c r="D741" i="6"/>
  <c r="D819" i="6"/>
  <c r="B863" i="6"/>
  <c r="C863" i="6"/>
  <c r="D889" i="6"/>
  <c r="B929" i="6"/>
  <c r="C929" i="6"/>
  <c r="D929" i="6"/>
  <c r="B961" i="6"/>
  <c r="C961" i="6"/>
  <c r="D961" i="6"/>
  <c r="D626" i="6"/>
  <c r="C626" i="6"/>
  <c r="C595" i="6"/>
  <c r="D604" i="6"/>
  <c r="C611" i="6"/>
  <c r="D616" i="6"/>
  <c r="C616" i="6"/>
  <c r="C621" i="6"/>
  <c r="D624" i="6"/>
  <c r="C624" i="6"/>
  <c r="C629" i="6"/>
  <c r="D632" i="6"/>
  <c r="C632" i="6"/>
  <c r="C637" i="6"/>
  <c r="D640" i="6"/>
  <c r="C640" i="6"/>
  <c r="C645" i="6"/>
  <c r="D648" i="6"/>
  <c r="C648" i="6"/>
  <c r="C653" i="6"/>
  <c r="D656" i="6"/>
  <c r="C656" i="6"/>
  <c r="C661" i="6"/>
  <c r="D664" i="6"/>
  <c r="C664" i="6"/>
  <c r="D670" i="6"/>
  <c r="C670" i="6"/>
  <c r="B670" i="6"/>
  <c r="C673" i="6"/>
  <c r="D686" i="6"/>
  <c r="C686" i="6"/>
  <c r="B686" i="6"/>
  <c r="C689" i="6"/>
  <c r="D702" i="6"/>
  <c r="C702" i="6"/>
  <c r="B702" i="6"/>
  <c r="D706" i="6"/>
  <c r="C706" i="6"/>
  <c r="B706" i="6"/>
  <c r="D710" i="6"/>
  <c r="C710" i="6"/>
  <c r="B710" i="6"/>
  <c r="D714" i="6"/>
  <c r="C714" i="6"/>
  <c r="B714" i="6"/>
  <c r="D718" i="6"/>
  <c r="C718" i="6"/>
  <c r="B718" i="6"/>
  <c r="D722" i="6"/>
  <c r="C722" i="6"/>
  <c r="B722" i="6"/>
  <c r="D726" i="6"/>
  <c r="C726" i="6"/>
  <c r="B726" i="6"/>
  <c r="D730" i="6"/>
  <c r="C730" i="6"/>
  <c r="B730" i="6"/>
  <c r="D734" i="6"/>
  <c r="C734" i="6"/>
  <c r="B734" i="6"/>
  <c r="D738" i="6"/>
  <c r="C738" i="6"/>
  <c r="B738" i="6"/>
  <c r="C806" i="6"/>
  <c r="B806" i="6"/>
  <c r="D806" i="6"/>
  <c r="C812" i="6"/>
  <c r="B812" i="6"/>
  <c r="C825" i="6"/>
  <c r="D825" i="6"/>
  <c r="B868" i="6"/>
  <c r="D868" i="6"/>
  <c r="C868" i="6"/>
  <c r="B885" i="6"/>
  <c r="D885" i="6"/>
  <c r="C885" i="6"/>
  <c r="D680" i="6"/>
  <c r="C680" i="6"/>
  <c r="B680" i="6"/>
  <c r="D696" i="6"/>
  <c r="C696" i="6"/>
  <c r="B696" i="6"/>
  <c r="C807" i="6"/>
  <c r="D807" i="6"/>
  <c r="B807" i="6"/>
  <c r="D812" i="6"/>
  <c r="B825" i="6"/>
  <c r="B921" i="6"/>
  <c r="C921" i="6"/>
  <c r="D921" i="6"/>
  <c r="B953" i="6"/>
  <c r="C953" i="6"/>
  <c r="D953" i="6"/>
  <c r="D642" i="6"/>
  <c r="C642" i="6"/>
  <c r="B598" i="6"/>
  <c r="D600" i="6"/>
  <c r="B605" i="6"/>
  <c r="C607" i="6"/>
  <c r="B614" i="6"/>
  <c r="C619" i="6"/>
  <c r="D622" i="6"/>
  <c r="C622" i="6"/>
  <c r="C627" i="6"/>
  <c r="D630" i="6"/>
  <c r="C630" i="6"/>
  <c r="C635" i="6"/>
  <c r="D638" i="6"/>
  <c r="C638" i="6"/>
  <c r="C643" i="6"/>
  <c r="D646" i="6"/>
  <c r="C646" i="6"/>
  <c r="C651" i="6"/>
  <c r="D654" i="6"/>
  <c r="C654" i="6"/>
  <c r="C659" i="6"/>
  <c r="D662" i="6"/>
  <c r="C662" i="6"/>
  <c r="B671" i="6"/>
  <c r="D674" i="6"/>
  <c r="C674" i="6"/>
  <c r="B674" i="6"/>
  <c r="C677" i="6"/>
  <c r="B687" i="6"/>
  <c r="D690" i="6"/>
  <c r="C690" i="6"/>
  <c r="B690" i="6"/>
  <c r="C693" i="6"/>
  <c r="B703" i="6"/>
  <c r="B707" i="6"/>
  <c r="B711" i="6"/>
  <c r="B715" i="6"/>
  <c r="B719" i="6"/>
  <c r="B723" i="6"/>
  <c r="B727" i="6"/>
  <c r="B731" i="6"/>
  <c r="B735" i="6"/>
  <c r="B739" i="6"/>
  <c r="B743" i="6"/>
  <c r="C751" i="6"/>
  <c r="B751" i="6"/>
  <c r="C759" i="6"/>
  <c r="B759" i="6"/>
  <c r="C767" i="6"/>
  <c r="B767" i="6"/>
  <c r="C775" i="6"/>
  <c r="B775" i="6"/>
  <c r="C783" i="6"/>
  <c r="B783" i="6"/>
  <c r="C791" i="6"/>
  <c r="B791" i="6"/>
  <c r="C803" i="6"/>
  <c r="B803" i="6"/>
  <c r="C826" i="6"/>
  <c r="B826" i="6"/>
  <c r="D826" i="6"/>
  <c r="B856" i="6"/>
  <c r="D856" i="6"/>
  <c r="C856" i="6"/>
  <c r="B860" i="6"/>
  <c r="D860" i="6"/>
  <c r="C860" i="6"/>
  <c r="B865" i="6"/>
  <c r="D865" i="6"/>
  <c r="C865" i="6"/>
  <c r="D618" i="6"/>
  <c r="C618" i="6"/>
  <c r="B596" i="6"/>
  <c r="D598" i="6"/>
  <c r="C605" i="6"/>
  <c r="B612" i="6"/>
  <c r="D614" i="6"/>
  <c r="B622" i="6"/>
  <c r="B630" i="6"/>
  <c r="B638" i="6"/>
  <c r="B646" i="6"/>
  <c r="B654" i="6"/>
  <c r="B662" i="6"/>
  <c r="D668" i="6"/>
  <c r="C668" i="6"/>
  <c r="B668" i="6"/>
  <c r="C671" i="6"/>
  <c r="D684" i="6"/>
  <c r="C684" i="6"/>
  <c r="B684" i="6"/>
  <c r="C687" i="6"/>
  <c r="D700" i="6"/>
  <c r="C700" i="6"/>
  <c r="B700" i="6"/>
  <c r="D703" i="6"/>
  <c r="D707" i="6"/>
  <c r="D711" i="6"/>
  <c r="D715" i="6"/>
  <c r="D719" i="6"/>
  <c r="D723" i="6"/>
  <c r="D727" i="6"/>
  <c r="D731" i="6"/>
  <c r="D735" i="6"/>
  <c r="D739" i="6"/>
  <c r="D743" i="6"/>
  <c r="D751" i="6"/>
  <c r="D759" i="6"/>
  <c r="D767" i="6"/>
  <c r="D775" i="6"/>
  <c r="D783" i="6"/>
  <c r="D791" i="6"/>
  <c r="D803" i="6"/>
  <c r="B857" i="6"/>
  <c r="C857" i="6"/>
  <c r="B861" i="6"/>
  <c r="D861" i="6"/>
  <c r="C861" i="6"/>
  <c r="B917" i="6"/>
  <c r="D917" i="6"/>
  <c r="C917" i="6"/>
  <c r="B945" i="6"/>
  <c r="C945" i="6"/>
  <c r="D945" i="6"/>
  <c r="D620" i="6"/>
  <c r="C620" i="6"/>
  <c r="D628" i="6"/>
  <c r="C628" i="6"/>
  <c r="D636" i="6"/>
  <c r="C636" i="6"/>
  <c r="D644" i="6"/>
  <c r="C644" i="6"/>
  <c r="D652" i="6"/>
  <c r="C652" i="6"/>
  <c r="D660" i="6"/>
  <c r="C660" i="6"/>
  <c r="D678" i="6"/>
  <c r="C678" i="6"/>
  <c r="B678" i="6"/>
  <c r="D694" i="6"/>
  <c r="C694" i="6"/>
  <c r="B694" i="6"/>
  <c r="D704" i="6"/>
  <c r="C704" i="6"/>
  <c r="B704" i="6"/>
  <c r="D708" i="6"/>
  <c r="C708" i="6"/>
  <c r="B708" i="6"/>
  <c r="D712" i="6"/>
  <c r="C712" i="6"/>
  <c r="B712" i="6"/>
  <c r="D716" i="6"/>
  <c r="C716" i="6"/>
  <c r="B716" i="6"/>
  <c r="D720" i="6"/>
  <c r="C720" i="6"/>
  <c r="B720" i="6"/>
  <c r="D724" i="6"/>
  <c r="C724" i="6"/>
  <c r="B724" i="6"/>
  <c r="D728" i="6"/>
  <c r="C728" i="6"/>
  <c r="B728" i="6"/>
  <c r="D732" i="6"/>
  <c r="C732" i="6"/>
  <c r="B732" i="6"/>
  <c r="D736" i="6"/>
  <c r="C736" i="6"/>
  <c r="B736" i="6"/>
  <c r="D740" i="6"/>
  <c r="C740" i="6"/>
  <c r="B740" i="6"/>
  <c r="C748" i="6"/>
  <c r="D748" i="6"/>
  <c r="C756" i="6"/>
  <c r="D756" i="6"/>
  <c r="C764" i="6"/>
  <c r="D764" i="6"/>
  <c r="C772" i="6"/>
  <c r="D772" i="6"/>
  <c r="C780" i="6"/>
  <c r="D780" i="6"/>
  <c r="C788" i="6"/>
  <c r="D788" i="6"/>
  <c r="C796" i="6"/>
  <c r="B796" i="6"/>
  <c r="C809" i="6"/>
  <c r="D809" i="6"/>
  <c r="C822" i="6"/>
  <c r="B822" i="6"/>
  <c r="D822" i="6"/>
  <c r="C828" i="6"/>
  <c r="B828" i="6"/>
  <c r="B836" i="6"/>
  <c r="D836" i="6"/>
  <c r="C836" i="6"/>
  <c r="B853" i="6"/>
  <c r="D853" i="6"/>
  <c r="C853" i="6"/>
  <c r="D672" i="6"/>
  <c r="C672" i="6"/>
  <c r="B672" i="6"/>
  <c r="D688" i="6"/>
  <c r="C688" i="6"/>
  <c r="B688" i="6"/>
  <c r="B748" i="6"/>
  <c r="B756" i="6"/>
  <c r="B764" i="6"/>
  <c r="B772" i="6"/>
  <c r="B780" i="6"/>
  <c r="B788" i="6"/>
  <c r="D796" i="6"/>
  <c r="B809" i="6"/>
  <c r="C823" i="6"/>
  <c r="D823" i="6"/>
  <c r="B823" i="6"/>
  <c r="D828" i="6"/>
  <c r="B888" i="6"/>
  <c r="D888" i="6"/>
  <c r="C888" i="6"/>
  <c r="B892" i="6"/>
  <c r="D892" i="6"/>
  <c r="C892" i="6"/>
  <c r="B937" i="6"/>
  <c r="C937" i="6"/>
  <c r="D937" i="6"/>
  <c r="C800" i="6"/>
  <c r="B800" i="6"/>
  <c r="C816" i="6"/>
  <c r="B816" i="6"/>
  <c r="B832" i="6"/>
  <c r="D832" i="6"/>
  <c r="C832" i="6"/>
  <c r="B839" i="6"/>
  <c r="C839" i="6"/>
  <c r="B864" i="6"/>
  <c r="D864" i="6"/>
  <c r="C864" i="6"/>
  <c r="B871" i="6"/>
  <c r="C871" i="6"/>
  <c r="B896" i="6"/>
  <c r="D896" i="6"/>
  <c r="C896" i="6"/>
  <c r="B903" i="6"/>
  <c r="C903" i="6"/>
  <c r="B925" i="6"/>
  <c r="D925" i="6"/>
  <c r="C925" i="6"/>
  <c r="B933" i="6"/>
  <c r="D933" i="6"/>
  <c r="C933" i="6"/>
  <c r="B941" i="6"/>
  <c r="D941" i="6"/>
  <c r="C941" i="6"/>
  <c r="B949" i="6"/>
  <c r="D949" i="6"/>
  <c r="C949" i="6"/>
  <c r="B957" i="6"/>
  <c r="D957" i="6"/>
  <c r="C957" i="6"/>
  <c r="B900" i="6"/>
  <c r="D900" i="6"/>
  <c r="B991" i="6"/>
  <c r="D991" i="6"/>
  <c r="C991" i="6"/>
  <c r="C804" i="6"/>
  <c r="B804" i="6"/>
  <c r="C820" i="6"/>
  <c r="B820" i="6"/>
  <c r="B840" i="6"/>
  <c r="D840" i="6"/>
  <c r="C840" i="6"/>
  <c r="B847" i="6"/>
  <c r="C847" i="6"/>
  <c r="B872" i="6"/>
  <c r="D872" i="6"/>
  <c r="C872" i="6"/>
  <c r="B879" i="6"/>
  <c r="C879" i="6"/>
  <c r="C897" i="6"/>
  <c r="C900" i="6"/>
  <c r="B904" i="6"/>
  <c r="D904" i="6"/>
  <c r="C904" i="6"/>
  <c r="B911" i="6"/>
  <c r="C911" i="6"/>
  <c r="B983" i="6"/>
  <c r="D983" i="6"/>
  <c r="C983" i="6"/>
  <c r="B742" i="6"/>
  <c r="B744" i="6"/>
  <c r="B752" i="6"/>
  <c r="B760" i="6"/>
  <c r="B768" i="6"/>
  <c r="B776" i="6"/>
  <c r="B784" i="6"/>
  <c r="B792" i="6"/>
  <c r="C798" i="6"/>
  <c r="B798" i="6"/>
  <c r="B801" i="6"/>
  <c r="D804" i="6"/>
  <c r="C814" i="6"/>
  <c r="B814" i="6"/>
  <c r="B817" i="6"/>
  <c r="D820" i="6"/>
  <c r="C830" i="6"/>
  <c r="B830" i="6"/>
  <c r="B837" i="6"/>
  <c r="D837" i="6"/>
  <c r="B844" i="6"/>
  <c r="D844" i="6"/>
  <c r="D847" i="6"/>
  <c r="B869" i="6"/>
  <c r="D869" i="6"/>
  <c r="B876" i="6"/>
  <c r="D876" i="6"/>
  <c r="D879" i="6"/>
  <c r="D897" i="6"/>
  <c r="B901" i="6"/>
  <c r="D901" i="6"/>
  <c r="B908" i="6"/>
  <c r="D908" i="6"/>
  <c r="D911" i="6"/>
  <c r="B975" i="6"/>
  <c r="D975" i="6"/>
  <c r="C975" i="6"/>
  <c r="C742" i="6"/>
  <c r="D744" i="6"/>
  <c r="B747" i="6"/>
  <c r="D752" i="6"/>
  <c r="B755" i="6"/>
  <c r="D760" i="6"/>
  <c r="B763" i="6"/>
  <c r="D768" i="6"/>
  <c r="B771" i="6"/>
  <c r="D776" i="6"/>
  <c r="B779" i="6"/>
  <c r="D784" i="6"/>
  <c r="B787" i="6"/>
  <c r="D792" i="6"/>
  <c r="B795" i="6"/>
  <c r="D798" i="6"/>
  <c r="D801" i="6"/>
  <c r="C808" i="6"/>
  <c r="B808" i="6"/>
  <c r="B811" i="6"/>
  <c r="D814" i="6"/>
  <c r="D817" i="6"/>
  <c r="C824" i="6"/>
  <c r="B824" i="6"/>
  <c r="B827" i="6"/>
  <c r="D830" i="6"/>
  <c r="C837" i="6"/>
  <c r="C841" i="6"/>
  <c r="C844" i="6"/>
  <c r="B848" i="6"/>
  <c r="D848" i="6"/>
  <c r="C848" i="6"/>
  <c r="B855" i="6"/>
  <c r="C855" i="6"/>
  <c r="C869" i="6"/>
  <c r="C873" i="6"/>
  <c r="C876" i="6"/>
  <c r="B880" i="6"/>
  <c r="D880" i="6"/>
  <c r="C880" i="6"/>
  <c r="B887" i="6"/>
  <c r="C887" i="6"/>
  <c r="C901" i="6"/>
  <c r="C905" i="6"/>
  <c r="C908" i="6"/>
  <c r="B912" i="6"/>
  <c r="D912" i="6"/>
  <c r="C912" i="6"/>
  <c r="B919" i="6"/>
  <c r="C919" i="6"/>
  <c r="B927" i="6"/>
  <c r="C927" i="6"/>
  <c r="B935" i="6"/>
  <c r="C935" i="6"/>
  <c r="B943" i="6"/>
  <c r="C943" i="6"/>
  <c r="B951" i="6"/>
  <c r="C951" i="6"/>
  <c r="B959" i="6"/>
  <c r="C959" i="6"/>
  <c r="B967" i="6"/>
  <c r="D967" i="6"/>
  <c r="C967" i="6"/>
  <c r="D747" i="6"/>
  <c r="D755" i="6"/>
  <c r="D763" i="6"/>
  <c r="D771" i="6"/>
  <c r="D779" i="6"/>
  <c r="D787" i="6"/>
  <c r="D795" i="6"/>
  <c r="C802" i="6"/>
  <c r="B802" i="6"/>
  <c r="D811" i="6"/>
  <c r="C818" i="6"/>
  <c r="B818" i="6"/>
  <c r="D827" i="6"/>
  <c r="D841" i="6"/>
  <c r="B845" i="6"/>
  <c r="D845" i="6"/>
  <c r="B852" i="6"/>
  <c r="D852" i="6"/>
  <c r="D873" i="6"/>
  <c r="B877" i="6"/>
  <c r="D877" i="6"/>
  <c r="B884" i="6"/>
  <c r="D884" i="6"/>
  <c r="D887" i="6"/>
  <c r="D905" i="6"/>
  <c r="B909" i="6"/>
  <c r="D909" i="6"/>
  <c r="D919" i="6"/>
  <c r="D927" i="6"/>
  <c r="D935" i="6"/>
  <c r="D943" i="6"/>
  <c r="D951" i="6"/>
  <c r="D959" i="6"/>
  <c r="B895" i="6"/>
  <c r="C895" i="6"/>
  <c r="D916" i="6"/>
  <c r="D924" i="6"/>
  <c r="D932" i="6"/>
  <c r="D940" i="6"/>
  <c r="D948" i="6"/>
  <c r="D956" i="6"/>
  <c r="D964" i="6"/>
  <c r="D972" i="6"/>
  <c r="D980" i="6"/>
  <c r="D988" i="6"/>
  <c r="D996" i="6"/>
  <c r="C965" i="6"/>
  <c r="C973" i="6"/>
  <c r="C981" i="6"/>
  <c r="C989" i="6"/>
  <c r="C997" i="6"/>
  <c r="D1000" i="6"/>
  <c r="B1000" i="6"/>
  <c r="C920" i="6"/>
  <c r="C928" i="6"/>
  <c r="C936" i="6"/>
  <c r="C944" i="6"/>
  <c r="C952" i="6"/>
  <c r="C960" i="6"/>
  <c r="D965" i="6"/>
  <c r="C968" i="6"/>
  <c r="D973" i="6"/>
  <c r="C976" i="6"/>
  <c r="D981" i="6"/>
  <c r="C984" i="6"/>
  <c r="D989" i="6"/>
  <c r="C992" i="6"/>
  <c r="D997" i="6"/>
  <c r="C1000" i="6"/>
  <c r="C835" i="6"/>
  <c r="C843" i="6"/>
  <c r="C851" i="6"/>
  <c r="C859" i="6"/>
  <c r="C867" i="6"/>
  <c r="C875" i="6"/>
  <c r="C883" i="6"/>
  <c r="C891" i="6"/>
  <c r="C899" i="6"/>
  <c r="C907" i="6"/>
  <c r="C915" i="6"/>
  <c r="D920" i="6"/>
  <c r="C923" i="6"/>
  <c r="D928" i="6"/>
  <c r="C931" i="6"/>
  <c r="D936" i="6"/>
  <c r="C939" i="6"/>
  <c r="D944" i="6"/>
  <c r="C947" i="6"/>
  <c r="D952" i="6"/>
  <c r="C955" i="6"/>
  <c r="D960" i="6"/>
  <c r="C963" i="6"/>
  <c r="D968" i="6"/>
  <c r="C971" i="6"/>
  <c r="D976" i="6"/>
  <c r="C979" i="6"/>
  <c r="D984" i="6"/>
  <c r="C987" i="6"/>
  <c r="D992" i="6"/>
  <c r="C995" i="6"/>
  <c r="C969" i="6"/>
  <c r="C977" i="6"/>
  <c r="C985" i="6"/>
  <c r="C993" i="6"/>
  <c r="N4" i="1"/>
  <c r="O4" i="1" s="1"/>
  <c r="N5" i="1"/>
  <c r="O5" i="1" s="1"/>
  <c r="R5" i="1" s="1"/>
  <c r="T5" i="1" s="1"/>
  <c r="N6" i="1"/>
  <c r="O6" i="1" s="1"/>
  <c r="N7" i="1"/>
  <c r="O7" i="1" s="1"/>
  <c r="R7" i="1" s="1"/>
  <c r="N8" i="1"/>
  <c r="O8" i="1" s="1"/>
  <c r="N9" i="1"/>
  <c r="O9" i="1" s="1"/>
  <c r="R9" i="1" s="1"/>
  <c r="N10" i="1"/>
  <c r="O10" i="1" s="1"/>
  <c r="R10" i="1" s="1"/>
  <c r="N11" i="1"/>
  <c r="O11" i="1" s="1"/>
  <c r="R11" i="1" s="1"/>
  <c r="N12" i="1"/>
  <c r="O12" i="1" s="1"/>
  <c r="N13" i="1"/>
  <c r="O13" i="1" s="1"/>
  <c r="R13" i="1" s="1"/>
  <c r="N14" i="1"/>
  <c r="O14" i="1" s="1"/>
  <c r="R14" i="1" s="1"/>
  <c r="N15" i="1"/>
  <c r="O15" i="1" s="1"/>
  <c r="R15" i="1" s="1"/>
  <c r="N16" i="1"/>
  <c r="O16" i="1" s="1"/>
  <c r="R16" i="1" s="1"/>
  <c r="N17" i="1"/>
  <c r="O17" i="1" s="1"/>
  <c r="R17" i="1" s="1"/>
  <c r="N18" i="1"/>
  <c r="O18" i="1" s="1"/>
  <c r="R18" i="1" s="1"/>
  <c r="N19" i="1"/>
  <c r="O19" i="1" s="1"/>
  <c r="R19" i="1" s="1"/>
  <c r="N20" i="1"/>
  <c r="O20" i="1" s="1"/>
  <c r="R20" i="1" s="1"/>
  <c r="N21" i="1"/>
  <c r="O21" i="1" s="1"/>
  <c r="R21" i="1" s="1"/>
  <c r="N22" i="1"/>
  <c r="O22" i="1" s="1"/>
  <c r="N23" i="1"/>
  <c r="O23" i="1" s="1"/>
  <c r="R23" i="1" s="1"/>
  <c r="N24" i="1"/>
  <c r="O24" i="1" s="1"/>
  <c r="R24" i="1" s="1"/>
  <c r="N25" i="1"/>
  <c r="O25" i="1" s="1"/>
  <c r="R25" i="1" s="1"/>
  <c r="N26" i="1"/>
  <c r="O26" i="1" s="1"/>
  <c r="R26" i="1" s="1"/>
  <c r="N27" i="1"/>
  <c r="O27" i="1" s="1"/>
  <c r="R27" i="1" s="1"/>
  <c r="N28" i="1"/>
  <c r="O28" i="1" s="1"/>
  <c r="N29" i="1"/>
  <c r="O29" i="1" s="1"/>
  <c r="R29" i="1" s="1"/>
  <c r="N30" i="1"/>
  <c r="O30" i="1" s="1"/>
  <c r="R30" i="1" s="1"/>
  <c r="N31" i="1"/>
  <c r="O31" i="1" s="1"/>
  <c r="R31" i="1" s="1"/>
  <c r="N32" i="1"/>
  <c r="O32" i="1" s="1"/>
  <c r="R32" i="1" s="1"/>
  <c r="N33" i="1"/>
  <c r="O33" i="1" s="1"/>
  <c r="R33" i="1" s="1"/>
  <c r="N34" i="1"/>
  <c r="O34" i="1" s="1"/>
  <c r="R34" i="1" s="1"/>
  <c r="N35" i="1"/>
  <c r="O35" i="1" s="1"/>
  <c r="R35" i="1" s="1"/>
  <c r="N36" i="1"/>
  <c r="O36" i="1" s="1"/>
  <c r="R36" i="1" s="1"/>
  <c r="N37" i="1"/>
  <c r="O37" i="1" s="1"/>
  <c r="R37" i="1" s="1"/>
  <c r="N38" i="1"/>
  <c r="O38" i="1" s="1"/>
  <c r="N39" i="1"/>
  <c r="O39" i="1" s="1"/>
  <c r="R39" i="1" s="1"/>
  <c r="N40" i="1"/>
  <c r="O40" i="1" s="1"/>
  <c r="R40" i="1" s="1"/>
  <c r="N41" i="1"/>
  <c r="O41" i="1" s="1"/>
  <c r="R41" i="1" s="1"/>
  <c r="N42" i="1"/>
  <c r="O42" i="1" s="1"/>
  <c r="R42" i="1" s="1"/>
  <c r="N43" i="1"/>
  <c r="O43" i="1" s="1"/>
  <c r="R43" i="1" s="1"/>
  <c r="N44" i="1"/>
  <c r="O44" i="1" s="1"/>
  <c r="R44" i="1" s="1"/>
  <c r="N45" i="1"/>
  <c r="O45" i="1" s="1"/>
  <c r="N46" i="1"/>
  <c r="O46" i="1" s="1"/>
  <c r="R46" i="1" s="1"/>
  <c r="N47" i="1"/>
  <c r="O47" i="1" s="1"/>
  <c r="R47" i="1" s="1"/>
  <c r="N48" i="1"/>
  <c r="O48" i="1" s="1"/>
  <c r="R48" i="1" s="1"/>
  <c r="N49" i="1"/>
  <c r="O49" i="1" s="1"/>
  <c r="R49" i="1" s="1"/>
  <c r="N50" i="1"/>
  <c r="O50" i="1" s="1"/>
  <c r="R50" i="1" s="1"/>
  <c r="N51" i="1"/>
  <c r="O51" i="1" s="1"/>
  <c r="R51" i="1" s="1"/>
  <c r="N52" i="1"/>
  <c r="O52" i="1" s="1"/>
  <c r="R52" i="1" s="1"/>
  <c r="N53" i="1"/>
  <c r="O53" i="1" s="1"/>
  <c r="R53" i="1" s="1"/>
  <c r="N54" i="1"/>
  <c r="O54" i="1" s="1"/>
  <c r="R54" i="1" s="1"/>
  <c r="N55" i="1"/>
  <c r="O55" i="1" s="1"/>
  <c r="R55" i="1" s="1"/>
  <c r="N56" i="1"/>
  <c r="O56" i="1" s="1"/>
  <c r="R56" i="1" s="1"/>
  <c r="N57" i="1"/>
  <c r="O57" i="1" s="1"/>
  <c r="R57" i="1" s="1"/>
  <c r="N58" i="1"/>
  <c r="O58" i="1" s="1"/>
  <c r="R58" i="1" s="1"/>
  <c r="N59" i="1"/>
  <c r="O59" i="1" s="1"/>
  <c r="N60" i="1"/>
  <c r="O60" i="1" s="1"/>
  <c r="R60" i="1" s="1"/>
  <c r="N61" i="1"/>
  <c r="O61" i="1" s="1"/>
  <c r="R61" i="1" s="1"/>
  <c r="N3" i="1"/>
  <c r="O3" i="1" s="1"/>
  <c r="R3" i="1" s="1"/>
  <c r="T3" i="1" s="1"/>
  <c r="N2" i="1"/>
  <c r="O2" i="1" s="1"/>
  <c r="R2" i="1" s="1"/>
  <c r="T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L4" i="1"/>
  <c r="J2" i="1"/>
  <c r="L2" i="1"/>
  <c r="L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B13" i="4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AE9" i="1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W31" i="1" s="1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" i="4"/>
  <c r="D2" i="4"/>
  <c r="AE312" i="1"/>
  <c r="S312" i="1"/>
  <c r="L312" i="1"/>
  <c r="J312" i="1"/>
  <c r="AE311" i="1"/>
  <c r="S311" i="1"/>
  <c r="L311" i="1"/>
  <c r="J311" i="1"/>
  <c r="AE310" i="1"/>
  <c r="S310" i="1"/>
  <c r="L310" i="1"/>
  <c r="J310" i="1"/>
  <c r="AE309" i="1"/>
  <c r="S309" i="1"/>
  <c r="L309" i="1"/>
  <c r="J309" i="1"/>
  <c r="AE308" i="1"/>
  <c r="S308" i="1"/>
  <c r="L308" i="1"/>
  <c r="J308" i="1"/>
  <c r="AE307" i="1"/>
  <c r="S307" i="1"/>
  <c r="L307" i="1"/>
  <c r="J307" i="1"/>
  <c r="AE306" i="1"/>
  <c r="S306" i="1"/>
  <c r="L306" i="1"/>
  <c r="J306" i="1"/>
  <c r="AE305" i="1"/>
  <c r="S305" i="1"/>
  <c r="L305" i="1"/>
  <c r="J305" i="1"/>
  <c r="AE304" i="1"/>
  <c r="S304" i="1"/>
  <c r="L304" i="1"/>
  <c r="J304" i="1"/>
  <c r="AE303" i="1"/>
  <c r="S303" i="1"/>
  <c r="L303" i="1"/>
  <c r="J303" i="1"/>
  <c r="AE302" i="1"/>
  <c r="S302" i="1"/>
  <c r="L302" i="1"/>
  <c r="J302" i="1"/>
  <c r="AE301" i="1"/>
  <c r="S301" i="1"/>
  <c r="L301" i="1"/>
  <c r="J301" i="1"/>
  <c r="AE300" i="1"/>
  <c r="S300" i="1"/>
  <c r="L300" i="1"/>
  <c r="J300" i="1"/>
  <c r="AE299" i="1"/>
  <c r="S299" i="1"/>
  <c r="L299" i="1"/>
  <c r="J299" i="1"/>
  <c r="AE298" i="1"/>
  <c r="S298" i="1"/>
  <c r="L298" i="1"/>
  <c r="J298" i="1"/>
  <c r="AE297" i="1"/>
  <c r="S297" i="1"/>
  <c r="L297" i="1"/>
  <c r="J297" i="1"/>
  <c r="AE296" i="1"/>
  <c r="S296" i="1"/>
  <c r="L296" i="1"/>
  <c r="J296" i="1"/>
  <c r="AE295" i="1"/>
  <c r="S295" i="1"/>
  <c r="L295" i="1"/>
  <c r="J295" i="1"/>
  <c r="AE294" i="1"/>
  <c r="S294" i="1"/>
  <c r="L294" i="1"/>
  <c r="J294" i="1"/>
  <c r="AE293" i="1"/>
  <c r="S293" i="1"/>
  <c r="L293" i="1"/>
  <c r="J293" i="1"/>
  <c r="AE292" i="1"/>
  <c r="S292" i="1"/>
  <c r="L292" i="1"/>
  <c r="J292" i="1"/>
  <c r="AE291" i="1"/>
  <c r="S291" i="1"/>
  <c r="L291" i="1"/>
  <c r="J291" i="1"/>
  <c r="AE290" i="1"/>
  <c r="S290" i="1"/>
  <c r="L290" i="1"/>
  <c r="J290" i="1"/>
  <c r="AE289" i="1"/>
  <c r="S289" i="1"/>
  <c r="L289" i="1"/>
  <c r="J289" i="1"/>
  <c r="AE288" i="1"/>
  <c r="S288" i="1"/>
  <c r="L288" i="1"/>
  <c r="J288" i="1"/>
  <c r="AE287" i="1"/>
  <c r="S287" i="1"/>
  <c r="L287" i="1"/>
  <c r="J287" i="1"/>
  <c r="AE286" i="1"/>
  <c r="S286" i="1"/>
  <c r="L286" i="1"/>
  <c r="J286" i="1"/>
  <c r="AE285" i="1"/>
  <c r="S285" i="1"/>
  <c r="L285" i="1"/>
  <c r="J285" i="1"/>
  <c r="AE284" i="1"/>
  <c r="S284" i="1"/>
  <c r="L284" i="1"/>
  <c r="J284" i="1"/>
  <c r="AE283" i="1"/>
  <c r="S283" i="1"/>
  <c r="L283" i="1"/>
  <c r="J283" i="1"/>
  <c r="AE282" i="1"/>
  <c r="S282" i="1"/>
  <c r="L282" i="1"/>
  <c r="J282" i="1"/>
  <c r="AE281" i="1"/>
  <c r="S281" i="1"/>
  <c r="L281" i="1"/>
  <c r="J281" i="1"/>
  <c r="AE280" i="1"/>
  <c r="S280" i="1"/>
  <c r="L280" i="1"/>
  <c r="J280" i="1"/>
  <c r="AE279" i="1"/>
  <c r="S279" i="1"/>
  <c r="L279" i="1"/>
  <c r="J279" i="1"/>
  <c r="AE278" i="1"/>
  <c r="S278" i="1"/>
  <c r="L278" i="1"/>
  <c r="J278" i="1"/>
  <c r="AE277" i="1"/>
  <c r="S277" i="1"/>
  <c r="L277" i="1"/>
  <c r="J277" i="1"/>
  <c r="AE276" i="1"/>
  <c r="S276" i="1"/>
  <c r="L276" i="1"/>
  <c r="J276" i="1"/>
  <c r="AE275" i="1"/>
  <c r="S275" i="1"/>
  <c r="L275" i="1"/>
  <c r="J275" i="1"/>
  <c r="AE274" i="1"/>
  <c r="S274" i="1"/>
  <c r="L274" i="1"/>
  <c r="J274" i="1"/>
  <c r="AE273" i="1"/>
  <c r="S273" i="1"/>
  <c r="L273" i="1"/>
  <c r="J273" i="1"/>
  <c r="AE272" i="1"/>
  <c r="S272" i="1"/>
  <c r="L272" i="1"/>
  <c r="J272" i="1"/>
  <c r="AE271" i="1"/>
  <c r="S271" i="1"/>
  <c r="L271" i="1"/>
  <c r="J271" i="1"/>
  <c r="AE270" i="1"/>
  <c r="S270" i="1"/>
  <c r="L270" i="1"/>
  <c r="J270" i="1"/>
  <c r="AE269" i="1"/>
  <c r="S269" i="1"/>
  <c r="L269" i="1"/>
  <c r="J269" i="1"/>
  <c r="AE268" i="1"/>
  <c r="S268" i="1"/>
  <c r="L268" i="1"/>
  <c r="J268" i="1"/>
  <c r="AE267" i="1"/>
  <c r="S267" i="1"/>
  <c r="L267" i="1"/>
  <c r="J267" i="1"/>
  <c r="AE266" i="1"/>
  <c r="S266" i="1"/>
  <c r="L266" i="1"/>
  <c r="J266" i="1"/>
  <c r="AE265" i="1"/>
  <c r="S265" i="1"/>
  <c r="L265" i="1"/>
  <c r="J265" i="1"/>
  <c r="AE264" i="1"/>
  <c r="S264" i="1"/>
  <c r="L264" i="1"/>
  <c r="J264" i="1"/>
  <c r="AE263" i="1"/>
  <c r="S263" i="1"/>
  <c r="L263" i="1"/>
  <c r="J263" i="1"/>
  <c r="AE262" i="1"/>
  <c r="S262" i="1"/>
  <c r="L262" i="1"/>
  <c r="J262" i="1"/>
  <c r="AE261" i="1"/>
  <c r="S261" i="1"/>
  <c r="L261" i="1"/>
  <c r="J261" i="1"/>
  <c r="AE260" i="1"/>
  <c r="S260" i="1"/>
  <c r="L260" i="1"/>
  <c r="J260" i="1"/>
  <c r="AE259" i="1"/>
  <c r="S259" i="1"/>
  <c r="L259" i="1"/>
  <c r="J259" i="1"/>
  <c r="AE258" i="1"/>
  <c r="S258" i="1"/>
  <c r="L258" i="1"/>
  <c r="J258" i="1"/>
  <c r="AE257" i="1"/>
  <c r="S257" i="1"/>
  <c r="L257" i="1"/>
  <c r="J257" i="1"/>
  <c r="AE256" i="1"/>
  <c r="S256" i="1"/>
  <c r="L256" i="1"/>
  <c r="J256" i="1"/>
  <c r="AE255" i="1"/>
  <c r="S255" i="1"/>
  <c r="L255" i="1"/>
  <c r="J255" i="1"/>
  <c r="AE254" i="1"/>
  <c r="S254" i="1"/>
  <c r="L254" i="1"/>
  <c r="J254" i="1"/>
  <c r="AE253" i="1"/>
  <c r="S253" i="1"/>
  <c r="L253" i="1"/>
  <c r="J253" i="1"/>
  <c r="AE252" i="1"/>
  <c r="S252" i="1"/>
  <c r="L252" i="1"/>
  <c r="J252" i="1"/>
  <c r="AE251" i="1"/>
  <c r="S251" i="1"/>
  <c r="L251" i="1"/>
  <c r="J251" i="1"/>
  <c r="AE250" i="1"/>
  <c r="S250" i="1"/>
  <c r="L250" i="1"/>
  <c r="J250" i="1"/>
  <c r="AE249" i="1"/>
  <c r="S249" i="1"/>
  <c r="L249" i="1"/>
  <c r="J249" i="1"/>
  <c r="AE248" i="1"/>
  <c r="S248" i="1"/>
  <c r="L248" i="1"/>
  <c r="J248" i="1"/>
  <c r="AE247" i="1"/>
  <c r="S247" i="1"/>
  <c r="L247" i="1"/>
  <c r="J247" i="1"/>
  <c r="AE246" i="1"/>
  <c r="S246" i="1"/>
  <c r="L246" i="1"/>
  <c r="J246" i="1"/>
  <c r="AE245" i="1"/>
  <c r="S245" i="1"/>
  <c r="L245" i="1"/>
  <c r="J245" i="1"/>
  <c r="AE244" i="1"/>
  <c r="S244" i="1"/>
  <c r="L244" i="1"/>
  <c r="J244" i="1"/>
  <c r="AE243" i="1"/>
  <c r="S243" i="1"/>
  <c r="L243" i="1"/>
  <c r="J243" i="1"/>
  <c r="AE242" i="1"/>
  <c r="S242" i="1"/>
  <c r="L242" i="1"/>
  <c r="J242" i="1"/>
  <c r="AE241" i="1"/>
  <c r="S241" i="1"/>
  <c r="L241" i="1"/>
  <c r="J241" i="1"/>
  <c r="AE240" i="1"/>
  <c r="S240" i="1"/>
  <c r="L240" i="1"/>
  <c r="J240" i="1"/>
  <c r="AE239" i="1"/>
  <c r="S239" i="1"/>
  <c r="L239" i="1"/>
  <c r="J239" i="1"/>
  <c r="AE238" i="1"/>
  <c r="S238" i="1"/>
  <c r="L238" i="1"/>
  <c r="J238" i="1"/>
  <c r="AE237" i="1"/>
  <c r="S237" i="1"/>
  <c r="L237" i="1"/>
  <c r="J237" i="1"/>
  <c r="AE236" i="1"/>
  <c r="S236" i="1"/>
  <c r="L236" i="1"/>
  <c r="J236" i="1"/>
  <c r="AE235" i="1"/>
  <c r="S235" i="1"/>
  <c r="L235" i="1"/>
  <c r="J235" i="1"/>
  <c r="AE234" i="1"/>
  <c r="S234" i="1"/>
  <c r="L234" i="1"/>
  <c r="J234" i="1"/>
  <c r="AE233" i="1"/>
  <c r="S233" i="1"/>
  <c r="L233" i="1"/>
  <c r="J233" i="1"/>
  <c r="AE232" i="1"/>
  <c r="S232" i="1"/>
  <c r="L232" i="1"/>
  <c r="J232" i="1"/>
  <c r="AE231" i="1"/>
  <c r="S231" i="1"/>
  <c r="L231" i="1"/>
  <c r="J231" i="1"/>
  <c r="AE230" i="1"/>
  <c r="S230" i="1"/>
  <c r="L230" i="1"/>
  <c r="J230" i="1"/>
  <c r="AE229" i="1"/>
  <c r="S229" i="1"/>
  <c r="L229" i="1"/>
  <c r="J229" i="1"/>
  <c r="AE228" i="1"/>
  <c r="S228" i="1"/>
  <c r="L228" i="1"/>
  <c r="J228" i="1"/>
  <c r="AE227" i="1"/>
  <c r="S227" i="1"/>
  <c r="L227" i="1"/>
  <c r="J227" i="1"/>
  <c r="AE226" i="1"/>
  <c r="S226" i="1"/>
  <c r="L226" i="1"/>
  <c r="J226" i="1"/>
  <c r="AE225" i="1"/>
  <c r="S225" i="1"/>
  <c r="L225" i="1"/>
  <c r="J225" i="1"/>
  <c r="AE224" i="1"/>
  <c r="S224" i="1"/>
  <c r="L224" i="1"/>
  <c r="J224" i="1"/>
  <c r="AE223" i="1"/>
  <c r="S223" i="1"/>
  <c r="L223" i="1"/>
  <c r="J223" i="1"/>
  <c r="AE222" i="1"/>
  <c r="S222" i="1"/>
  <c r="L222" i="1"/>
  <c r="J222" i="1"/>
  <c r="AE221" i="1"/>
  <c r="S221" i="1"/>
  <c r="L221" i="1"/>
  <c r="J221" i="1"/>
  <c r="AE220" i="1"/>
  <c r="S220" i="1"/>
  <c r="L220" i="1"/>
  <c r="J220" i="1"/>
  <c r="AE219" i="1"/>
  <c r="S219" i="1"/>
  <c r="L219" i="1"/>
  <c r="J219" i="1"/>
  <c r="AE218" i="1"/>
  <c r="S218" i="1"/>
  <c r="L218" i="1"/>
  <c r="J218" i="1"/>
  <c r="AE217" i="1"/>
  <c r="S217" i="1"/>
  <c r="L217" i="1"/>
  <c r="J217" i="1"/>
  <c r="AE216" i="1"/>
  <c r="S216" i="1"/>
  <c r="L216" i="1"/>
  <c r="J216" i="1"/>
  <c r="AE215" i="1"/>
  <c r="S215" i="1"/>
  <c r="L215" i="1"/>
  <c r="J215" i="1"/>
  <c r="AE214" i="1"/>
  <c r="S214" i="1"/>
  <c r="L214" i="1"/>
  <c r="J214" i="1"/>
  <c r="AE213" i="1"/>
  <c r="S213" i="1"/>
  <c r="L213" i="1"/>
  <c r="J213" i="1"/>
  <c r="AE212" i="1"/>
  <c r="S212" i="1"/>
  <c r="L212" i="1"/>
  <c r="J212" i="1"/>
  <c r="AE211" i="1"/>
  <c r="S211" i="1"/>
  <c r="L211" i="1"/>
  <c r="J211" i="1"/>
  <c r="AE210" i="1"/>
  <c r="S210" i="1"/>
  <c r="L210" i="1"/>
  <c r="J210" i="1"/>
  <c r="AE209" i="1"/>
  <c r="S209" i="1"/>
  <c r="L209" i="1"/>
  <c r="J209" i="1"/>
  <c r="AE208" i="1"/>
  <c r="S208" i="1"/>
  <c r="L208" i="1"/>
  <c r="J208" i="1"/>
  <c r="AE207" i="1"/>
  <c r="S207" i="1"/>
  <c r="L207" i="1"/>
  <c r="J207" i="1"/>
  <c r="AE206" i="1"/>
  <c r="S206" i="1"/>
  <c r="L206" i="1"/>
  <c r="J206" i="1"/>
  <c r="AE205" i="1"/>
  <c r="S205" i="1"/>
  <c r="L205" i="1"/>
  <c r="J205" i="1"/>
  <c r="AE204" i="1"/>
  <c r="S204" i="1"/>
  <c r="L204" i="1"/>
  <c r="J204" i="1"/>
  <c r="AE203" i="1"/>
  <c r="S203" i="1"/>
  <c r="L203" i="1"/>
  <c r="J203" i="1"/>
  <c r="AE202" i="1"/>
  <c r="S202" i="1"/>
  <c r="L202" i="1"/>
  <c r="J202" i="1"/>
  <c r="AE201" i="1"/>
  <c r="S201" i="1"/>
  <c r="L201" i="1"/>
  <c r="J201" i="1"/>
  <c r="AE200" i="1"/>
  <c r="S200" i="1"/>
  <c r="L200" i="1"/>
  <c r="J200" i="1"/>
  <c r="AE199" i="1"/>
  <c r="S199" i="1"/>
  <c r="L199" i="1"/>
  <c r="J199" i="1"/>
  <c r="AE198" i="1"/>
  <c r="S198" i="1"/>
  <c r="L198" i="1"/>
  <c r="J198" i="1"/>
  <c r="AE197" i="1"/>
  <c r="S197" i="1"/>
  <c r="L197" i="1"/>
  <c r="J197" i="1"/>
  <c r="AE196" i="1"/>
  <c r="S196" i="1"/>
  <c r="L196" i="1"/>
  <c r="J196" i="1"/>
  <c r="AE195" i="1"/>
  <c r="S195" i="1"/>
  <c r="L195" i="1"/>
  <c r="J195" i="1"/>
  <c r="AE194" i="1"/>
  <c r="S194" i="1"/>
  <c r="L194" i="1"/>
  <c r="J194" i="1"/>
  <c r="AE193" i="1"/>
  <c r="S193" i="1"/>
  <c r="L193" i="1"/>
  <c r="J193" i="1"/>
  <c r="AE192" i="1"/>
  <c r="S192" i="1"/>
  <c r="L192" i="1"/>
  <c r="J192" i="1"/>
  <c r="AE191" i="1"/>
  <c r="S191" i="1"/>
  <c r="L191" i="1"/>
  <c r="J191" i="1"/>
  <c r="AE190" i="1"/>
  <c r="S190" i="1"/>
  <c r="L190" i="1"/>
  <c r="J190" i="1"/>
  <c r="AE189" i="1"/>
  <c r="S189" i="1"/>
  <c r="L189" i="1"/>
  <c r="J189" i="1"/>
  <c r="AE188" i="1"/>
  <c r="S188" i="1"/>
  <c r="L188" i="1"/>
  <c r="J188" i="1"/>
  <c r="AE187" i="1"/>
  <c r="S187" i="1"/>
  <c r="L187" i="1"/>
  <c r="J187" i="1"/>
  <c r="AE186" i="1"/>
  <c r="S186" i="1"/>
  <c r="L186" i="1"/>
  <c r="J186" i="1"/>
  <c r="AE185" i="1"/>
  <c r="S185" i="1"/>
  <c r="L185" i="1"/>
  <c r="J185" i="1"/>
  <c r="AE184" i="1"/>
  <c r="S184" i="1"/>
  <c r="L184" i="1"/>
  <c r="J184" i="1"/>
  <c r="AE183" i="1"/>
  <c r="S183" i="1"/>
  <c r="L183" i="1"/>
  <c r="J183" i="1"/>
  <c r="AE182" i="1"/>
  <c r="S182" i="1"/>
  <c r="L182" i="1"/>
  <c r="J182" i="1"/>
  <c r="AE181" i="1"/>
  <c r="S181" i="1"/>
  <c r="L181" i="1"/>
  <c r="J181" i="1"/>
  <c r="AE180" i="1"/>
  <c r="S180" i="1"/>
  <c r="L180" i="1"/>
  <c r="J180" i="1"/>
  <c r="AE179" i="1"/>
  <c r="S179" i="1"/>
  <c r="L179" i="1"/>
  <c r="J179" i="1"/>
  <c r="AE178" i="1"/>
  <c r="S178" i="1"/>
  <c r="L178" i="1"/>
  <c r="J178" i="1"/>
  <c r="AE177" i="1"/>
  <c r="S177" i="1"/>
  <c r="L177" i="1"/>
  <c r="J177" i="1"/>
  <c r="AE176" i="1"/>
  <c r="S176" i="1"/>
  <c r="L176" i="1"/>
  <c r="J176" i="1"/>
  <c r="AE175" i="1"/>
  <c r="S175" i="1"/>
  <c r="L175" i="1"/>
  <c r="J175" i="1"/>
  <c r="AE174" i="1"/>
  <c r="S174" i="1"/>
  <c r="L174" i="1"/>
  <c r="J174" i="1"/>
  <c r="AE173" i="1"/>
  <c r="S173" i="1"/>
  <c r="L173" i="1"/>
  <c r="J173" i="1"/>
  <c r="AE172" i="1"/>
  <c r="S172" i="1"/>
  <c r="L172" i="1"/>
  <c r="J172" i="1"/>
  <c r="AE171" i="1"/>
  <c r="S171" i="1"/>
  <c r="L171" i="1"/>
  <c r="J171" i="1"/>
  <c r="AE170" i="1"/>
  <c r="S170" i="1"/>
  <c r="L170" i="1"/>
  <c r="J170" i="1"/>
  <c r="AE169" i="1"/>
  <c r="S169" i="1"/>
  <c r="L169" i="1"/>
  <c r="J169" i="1"/>
  <c r="AE168" i="1"/>
  <c r="S168" i="1"/>
  <c r="L168" i="1"/>
  <c r="J168" i="1"/>
  <c r="AE167" i="1"/>
  <c r="S167" i="1"/>
  <c r="L167" i="1"/>
  <c r="J167" i="1"/>
  <c r="AE166" i="1"/>
  <c r="S166" i="1"/>
  <c r="L166" i="1"/>
  <c r="J166" i="1"/>
  <c r="AE165" i="1"/>
  <c r="S165" i="1"/>
  <c r="L165" i="1"/>
  <c r="J165" i="1"/>
  <c r="AE164" i="1"/>
  <c r="S164" i="1"/>
  <c r="L164" i="1"/>
  <c r="J164" i="1"/>
  <c r="AE163" i="1"/>
  <c r="S163" i="1"/>
  <c r="L163" i="1"/>
  <c r="J163" i="1"/>
  <c r="AE162" i="1"/>
  <c r="S162" i="1"/>
  <c r="L162" i="1"/>
  <c r="J162" i="1"/>
  <c r="AE161" i="1"/>
  <c r="S161" i="1"/>
  <c r="L161" i="1"/>
  <c r="J161" i="1"/>
  <c r="AE160" i="1"/>
  <c r="S160" i="1"/>
  <c r="L160" i="1"/>
  <c r="J160" i="1"/>
  <c r="AE159" i="1"/>
  <c r="S159" i="1"/>
  <c r="L159" i="1"/>
  <c r="J159" i="1"/>
  <c r="AE158" i="1"/>
  <c r="S158" i="1"/>
  <c r="L158" i="1"/>
  <c r="J158" i="1"/>
  <c r="AE157" i="1"/>
  <c r="S157" i="1"/>
  <c r="L157" i="1"/>
  <c r="J157" i="1"/>
  <c r="AE156" i="1"/>
  <c r="S156" i="1"/>
  <c r="L156" i="1"/>
  <c r="J156" i="1"/>
  <c r="AE155" i="1"/>
  <c r="S155" i="1"/>
  <c r="L155" i="1"/>
  <c r="J155" i="1"/>
  <c r="AE154" i="1"/>
  <c r="S154" i="1"/>
  <c r="L154" i="1"/>
  <c r="J154" i="1"/>
  <c r="AE153" i="1"/>
  <c r="S153" i="1"/>
  <c r="L153" i="1"/>
  <c r="J153" i="1"/>
  <c r="AE152" i="1"/>
  <c r="S152" i="1"/>
  <c r="L152" i="1"/>
  <c r="J152" i="1"/>
  <c r="AE151" i="1"/>
  <c r="S151" i="1"/>
  <c r="L151" i="1"/>
  <c r="J151" i="1"/>
  <c r="AE150" i="1"/>
  <c r="S150" i="1"/>
  <c r="L150" i="1"/>
  <c r="J150" i="1"/>
  <c r="AE149" i="1"/>
  <c r="S149" i="1"/>
  <c r="L149" i="1"/>
  <c r="J149" i="1"/>
  <c r="AE148" i="1"/>
  <c r="S148" i="1"/>
  <c r="L148" i="1"/>
  <c r="J148" i="1"/>
  <c r="AE147" i="1"/>
  <c r="S147" i="1"/>
  <c r="L147" i="1"/>
  <c r="J147" i="1"/>
  <c r="AE146" i="1"/>
  <c r="S146" i="1"/>
  <c r="L146" i="1"/>
  <c r="J146" i="1"/>
  <c r="AE145" i="1"/>
  <c r="S145" i="1"/>
  <c r="L145" i="1"/>
  <c r="J145" i="1"/>
  <c r="AE144" i="1"/>
  <c r="S144" i="1"/>
  <c r="L144" i="1"/>
  <c r="J144" i="1"/>
  <c r="AE143" i="1"/>
  <c r="S143" i="1"/>
  <c r="L143" i="1"/>
  <c r="J143" i="1"/>
  <c r="AE142" i="1"/>
  <c r="S142" i="1"/>
  <c r="L142" i="1"/>
  <c r="J142" i="1"/>
  <c r="AE141" i="1"/>
  <c r="S141" i="1"/>
  <c r="L141" i="1"/>
  <c r="J141" i="1"/>
  <c r="AE140" i="1"/>
  <c r="S140" i="1"/>
  <c r="L140" i="1"/>
  <c r="J140" i="1"/>
  <c r="AE139" i="1"/>
  <c r="S139" i="1"/>
  <c r="L139" i="1"/>
  <c r="J139" i="1"/>
  <c r="AE138" i="1"/>
  <c r="S138" i="1"/>
  <c r="L138" i="1"/>
  <c r="J138" i="1"/>
  <c r="AE137" i="1"/>
  <c r="S137" i="1"/>
  <c r="L137" i="1"/>
  <c r="J137" i="1"/>
  <c r="AE136" i="1"/>
  <c r="S136" i="1"/>
  <c r="L136" i="1"/>
  <c r="J136" i="1"/>
  <c r="AE135" i="1"/>
  <c r="S135" i="1"/>
  <c r="L135" i="1"/>
  <c r="J135" i="1"/>
  <c r="AE134" i="1"/>
  <c r="S134" i="1"/>
  <c r="L134" i="1"/>
  <c r="J134" i="1"/>
  <c r="AE133" i="1"/>
  <c r="S133" i="1"/>
  <c r="L133" i="1"/>
  <c r="J133" i="1"/>
  <c r="AE132" i="1"/>
  <c r="S132" i="1"/>
  <c r="L132" i="1"/>
  <c r="J132" i="1"/>
  <c r="AE131" i="1"/>
  <c r="S131" i="1"/>
  <c r="L131" i="1"/>
  <c r="J131" i="1"/>
  <c r="AE130" i="1"/>
  <c r="S130" i="1"/>
  <c r="L130" i="1"/>
  <c r="J130" i="1"/>
  <c r="AE129" i="1"/>
  <c r="S129" i="1"/>
  <c r="L129" i="1"/>
  <c r="J129" i="1"/>
  <c r="AE128" i="1"/>
  <c r="S128" i="1"/>
  <c r="L128" i="1"/>
  <c r="J128" i="1"/>
  <c r="AE127" i="1"/>
  <c r="S127" i="1"/>
  <c r="L127" i="1"/>
  <c r="J127" i="1"/>
  <c r="AE126" i="1"/>
  <c r="S126" i="1"/>
  <c r="L126" i="1"/>
  <c r="J126" i="1"/>
  <c r="AE125" i="1"/>
  <c r="S125" i="1"/>
  <c r="L125" i="1"/>
  <c r="J125" i="1"/>
  <c r="AE124" i="1"/>
  <c r="S124" i="1"/>
  <c r="L124" i="1"/>
  <c r="J124" i="1"/>
  <c r="AE123" i="1"/>
  <c r="S123" i="1"/>
  <c r="L123" i="1"/>
  <c r="J123" i="1"/>
  <c r="AE122" i="1"/>
  <c r="S122" i="1"/>
  <c r="L122" i="1"/>
  <c r="J122" i="1"/>
  <c r="AE121" i="1"/>
  <c r="S121" i="1"/>
  <c r="L121" i="1"/>
  <c r="J121" i="1"/>
  <c r="AE120" i="1"/>
  <c r="S120" i="1"/>
  <c r="L120" i="1"/>
  <c r="J120" i="1"/>
  <c r="AE119" i="1"/>
  <c r="S119" i="1"/>
  <c r="L119" i="1"/>
  <c r="J119" i="1"/>
  <c r="AE118" i="1"/>
  <c r="S118" i="1"/>
  <c r="L118" i="1"/>
  <c r="J118" i="1"/>
  <c r="AE117" i="1"/>
  <c r="S117" i="1"/>
  <c r="L117" i="1"/>
  <c r="J117" i="1"/>
  <c r="AE116" i="1"/>
  <c r="S116" i="1"/>
  <c r="L116" i="1"/>
  <c r="J116" i="1"/>
  <c r="AE115" i="1"/>
  <c r="S115" i="1"/>
  <c r="L115" i="1"/>
  <c r="J115" i="1"/>
  <c r="AE114" i="1"/>
  <c r="S114" i="1"/>
  <c r="L114" i="1"/>
  <c r="J114" i="1"/>
  <c r="AE113" i="1"/>
  <c r="S113" i="1"/>
  <c r="L113" i="1"/>
  <c r="J113" i="1"/>
  <c r="AE112" i="1"/>
  <c r="S112" i="1"/>
  <c r="L112" i="1"/>
  <c r="J112" i="1"/>
  <c r="AE111" i="1"/>
  <c r="S111" i="1"/>
  <c r="L111" i="1"/>
  <c r="J111" i="1"/>
  <c r="AE110" i="1"/>
  <c r="S110" i="1"/>
  <c r="L110" i="1"/>
  <c r="J110" i="1"/>
  <c r="AE109" i="1"/>
  <c r="S109" i="1"/>
  <c r="L109" i="1"/>
  <c r="J109" i="1"/>
  <c r="AE108" i="1"/>
  <c r="S108" i="1"/>
  <c r="L108" i="1"/>
  <c r="J108" i="1"/>
  <c r="AE107" i="1"/>
  <c r="S107" i="1"/>
  <c r="L107" i="1"/>
  <c r="J107" i="1"/>
  <c r="AE106" i="1"/>
  <c r="S106" i="1"/>
  <c r="L106" i="1"/>
  <c r="J106" i="1"/>
  <c r="AE105" i="1"/>
  <c r="S105" i="1"/>
  <c r="L105" i="1"/>
  <c r="J105" i="1"/>
  <c r="AE104" i="1"/>
  <c r="S104" i="1"/>
  <c r="L104" i="1"/>
  <c r="J104" i="1"/>
  <c r="AE103" i="1"/>
  <c r="S103" i="1"/>
  <c r="L103" i="1"/>
  <c r="J103" i="1"/>
  <c r="AE102" i="1"/>
  <c r="S102" i="1"/>
  <c r="L102" i="1"/>
  <c r="J102" i="1"/>
  <c r="AE101" i="1"/>
  <c r="S101" i="1"/>
  <c r="L101" i="1"/>
  <c r="J101" i="1"/>
  <c r="AE100" i="1"/>
  <c r="S100" i="1"/>
  <c r="L100" i="1"/>
  <c r="J100" i="1"/>
  <c r="AE99" i="1"/>
  <c r="S99" i="1"/>
  <c r="L99" i="1"/>
  <c r="J99" i="1"/>
  <c r="AE98" i="1"/>
  <c r="S98" i="1"/>
  <c r="L98" i="1"/>
  <c r="J98" i="1"/>
  <c r="AE97" i="1"/>
  <c r="S97" i="1"/>
  <c r="L97" i="1"/>
  <c r="J97" i="1"/>
  <c r="AE96" i="1"/>
  <c r="S96" i="1"/>
  <c r="L96" i="1"/>
  <c r="J96" i="1"/>
  <c r="AE95" i="1"/>
  <c r="S95" i="1"/>
  <c r="L95" i="1"/>
  <c r="J95" i="1"/>
  <c r="AE94" i="1"/>
  <c r="S94" i="1"/>
  <c r="L94" i="1"/>
  <c r="J94" i="1"/>
  <c r="AE93" i="1"/>
  <c r="S93" i="1"/>
  <c r="L93" i="1"/>
  <c r="J93" i="1"/>
  <c r="AE92" i="1"/>
  <c r="S92" i="1"/>
  <c r="L92" i="1"/>
  <c r="J92" i="1"/>
  <c r="AE91" i="1"/>
  <c r="S91" i="1"/>
  <c r="L91" i="1"/>
  <c r="J91" i="1"/>
  <c r="AE90" i="1"/>
  <c r="S90" i="1"/>
  <c r="L90" i="1"/>
  <c r="J90" i="1"/>
  <c r="AE89" i="1"/>
  <c r="S89" i="1"/>
  <c r="L89" i="1"/>
  <c r="J89" i="1"/>
  <c r="AE88" i="1"/>
  <c r="S88" i="1"/>
  <c r="L88" i="1"/>
  <c r="J88" i="1"/>
  <c r="AE87" i="1"/>
  <c r="S87" i="1"/>
  <c r="L87" i="1"/>
  <c r="J87" i="1"/>
  <c r="AE86" i="1"/>
  <c r="S86" i="1"/>
  <c r="L86" i="1"/>
  <c r="J86" i="1"/>
  <c r="AE85" i="1"/>
  <c r="S85" i="1"/>
  <c r="L85" i="1"/>
  <c r="J85" i="1"/>
  <c r="AE84" i="1"/>
  <c r="S84" i="1"/>
  <c r="L84" i="1"/>
  <c r="J84" i="1"/>
  <c r="AE83" i="1"/>
  <c r="S83" i="1"/>
  <c r="L83" i="1"/>
  <c r="J83" i="1"/>
  <c r="AE82" i="1"/>
  <c r="S82" i="1"/>
  <c r="L82" i="1"/>
  <c r="J82" i="1"/>
  <c r="AE81" i="1"/>
  <c r="S81" i="1"/>
  <c r="L81" i="1"/>
  <c r="J81" i="1"/>
  <c r="AE80" i="1"/>
  <c r="S80" i="1"/>
  <c r="L80" i="1"/>
  <c r="J80" i="1"/>
  <c r="AE79" i="1"/>
  <c r="S79" i="1"/>
  <c r="L79" i="1"/>
  <c r="J79" i="1"/>
  <c r="AE78" i="1"/>
  <c r="S78" i="1"/>
  <c r="L78" i="1"/>
  <c r="J78" i="1"/>
  <c r="AE77" i="1"/>
  <c r="S77" i="1"/>
  <c r="L77" i="1"/>
  <c r="J77" i="1"/>
  <c r="AE76" i="1"/>
  <c r="S76" i="1"/>
  <c r="L76" i="1"/>
  <c r="J76" i="1"/>
  <c r="AE75" i="1"/>
  <c r="S75" i="1"/>
  <c r="L75" i="1"/>
  <c r="J75" i="1"/>
  <c r="AE74" i="1"/>
  <c r="S74" i="1"/>
  <c r="L74" i="1"/>
  <c r="J74" i="1"/>
  <c r="AE73" i="1"/>
  <c r="S73" i="1"/>
  <c r="L73" i="1"/>
  <c r="J73" i="1"/>
  <c r="AE72" i="1"/>
  <c r="S72" i="1"/>
  <c r="L72" i="1"/>
  <c r="J72" i="1"/>
  <c r="AE71" i="1"/>
  <c r="S71" i="1"/>
  <c r="L71" i="1"/>
  <c r="J71" i="1"/>
  <c r="AE70" i="1"/>
  <c r="S70" i="1"/>
  <c r="L70" i="1"/>
  <c r="J70" i="1"/>
  <c r="AE69" i="1"/>
  <c r="S69" i="1"/>
  <c r="L69" i="1"/>
  <c r="J69" i="1"/>
  <c r="AE68" i="1"/>
  <c r="S68" i="1"/>
  <c r="L68" i="1"/>
  <c r="J68" i="1"/>
  <c r="AE67" i="1"/>
  <c r="S67" i="1"/>
  <c r="L67" i="1"/>
  <c r="J67" i="1"/>
  <c r="AE66" i="1"/>
  <c r="S66" i="1"/>
  <c r="L66" i="1"/>
  <c r="J66" i="1"/>
  <c r="AE65" i="1"/>
  <c r="S65" i="1"/>
  <c r="L65" i="1"/>
  <c r="J65" i="1"/>
  <c r="AE64" i="1"/>
  <c r="S64" i="1"/>
  <c r="L64" i="1"/>
  <c r="J64" i="1"/>
  <c r="AE63" i="1"/>
  <c r="S63" i="1"/>
  <c r="L63" i="1"/>
  <c r="J63" i="1"/>
  <c r="AE62" i="1"/>
  <c r="S62" i="1"/>
  <c r="L62" i="1"/>
  <c r="J62" i="1"/>
  <c r="AE59" i="1"/>
  <c r="AE42" i="1"/>
  <c r="AE29" i="1"/>
  <c r="AE32" i="1"/>
  <c r="AE61" i="1"/>
  <c r="AE60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1" i="1"/>
  <c r="AE40" i="1"/>
  <c r="AE39" i="1"/>
  <c r="AE38" i="1"/>
  <c r="AE37" i="1"/>
  <c r="AE36" i="1"/>
  <c r="AE35" i="1"/>
  <c r="AE34" i="1"/>
  <c r="AE33" i="1"/>
  <c r="AE31" i="1"/>
  <c r="AE30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8" i="1"/>
  <c r="AE7" i="1"/>
  <c r="AE6" i="1"/>
  <c r="AE5" i="1"/>
  <c r="AE4" i="1"/>
  <c r="AE3" i="1"/>
  <c r="AE2" i="1"/>
  <c r="C3" i="4"/>
  <c r="C2" i="4"/>
  <c r="E2" i="4" s="1"/>
  <c r="D3" i="4" s="1"/>
  <c r="R78" i="1"/>
  <c r="R82" i="1"/>
  <c r="T82" i="1" s="1"/>
  <c r="R90" i="1"/>
  <c r="T90" i="1" s="1"/>
  <c r="R176" i="1"/>
  <c r="T176" i="1" s="1"/>
  <c r="R188" i="1"/>
  <c r="T188" i="1" s="1"/>
  <c r="R198" i="1"/>
  <c r="R204" i="1"/>
  <c r="T204" i="1" s="1"/>
  <c r="R206" i="1"/>
  <c r="T206" i="1" s="1"/>
  <c r="R214" i="1"/>
  <c r="T214" i="1" s="1"/>
  <c r="R258" i="1"/>
  <c r="T258" i="1" s="1"/>
  <c r="R266" i="1"/>
  <c r="T266" i="1" s="1"/>
  <c r="R211" i="1"/>
  <c r="T211" i="1" s="1"/>
  <c r="R4" i="1"/>
  <c r="T4" i="1" s="1"/>
  <c r="S4" i="1" s="1"/>
  <c r="R67" i="1"/>
  <c r="T67" i="1" s="1"/>
  <c r="R79" i="1"/>
  <c r="T79" i="1" s="1"/>
  <c r="R143" i="1"/>
  <c r="T143" i="1" s="1"/>
  <c r="R101" i="1"/>
  <c r="T101" i="1" s="1"/>
  <c r="R105" i="1"/>
  <c r="T105" i="1" s="1"/>
  <c r="R171" i="1"/>
  <c r="T171" i="1" s="1"/>
  <c r="R179" i="1"/>
  <c r="T179" i="1" s="1"/>
  <c r="R185" i="1"/>
  <c r="T185" i="1" s="1"/>
  <c r="R207" i="1"/>
  <c r="T207" i="1" s="1"/>
  <c r="R239" i="1"/>
  <c r="T239" i="1" s="1"/>
  <c r="R267" i="1"/>
  <c r="T267" i="1" s="1"/>
  <c r="R299" i="1"/>
  <c r="T299" i="1" s="1"/>
  <c r="R64" i="1"/>
  <c r="T64" i="1" s="1"/>
  <c r="R72" i="1"/>
  <c r="T72" i="1" s="1"/>
  <c r="R96" i="1"/>
  <c r="T96" i="1" s="1"/>
  <c r="R112" i="1"/>
  <c r="T112" i="1" s="1"/>
  <c r="R220" i="1"/>
  <c r="T220" i="1" s="1"/>
  <c r="R228" i="1"/>
  <c r="T228" i="1" s="1"/>
  <c r="R236" i="1"/>
  <c r="T236" i="1" s="1"/>
  <c r="R240" i="1"/>
  <c r="T240" i="1" s="1"/>
  <c r="R244" i="1"/>
  <c r="T244" i="1" s="1"/>
  <c r="R248" i="1"/>
  <c r="T248" i="1" s="1"/>
  <c r="R22" i="1"/>
  <c r="R65" i="1"/>
  <c r="T65" i="1" s="1"/>
  <c r="R74" i="1"/>
  <c r="T74" i="1" s="1"/>
  <c r="R94" i="1"/>
  <c r="T94" i="1" s="1"/>
  <c r="R98" i="1"/>
  <c r="T98" i="1" s="1"/>
  <c r="R109" i="1"/>
  <c r="T109" i="1" s="1"/>
  <c r="R132" i="1"/>
  <c r="T132" i="1" s="1"/>
  <c r="R144" i="1"/>
  <c r="T144" i="1" s="1"/>
  <c r="R148" i="1"/>
  <c r="T148" i="1" s="1"/>
  <c r="R28" i="1"/>
  <c r="R68" i="1"/>
  <c r="T68" i="1" s="1"/>
  <c r="R77" i="1"/>
  <c r="T77" i="1" s="1"/>
  <c r="R81" i="1"/>
  <c r="T81" i="1" s="1"/>
  <c r="R103" i="1"/>
  <c r="T103" i="1" s="1"/>
  <c r="R121" i="1"/>
  <c r="T121" i="1" s="1"/>
  <c r="R133" i="1"/>
  <c r="T133" i="1" s="1"/>
  <c r="R218" i="1"/>
  <c r="T218" i="1" s="1"/>
  <c r="R226" i="1"/>
  <c r="T226" i="1" s="1"/>
  <c r="R229" i="1"/>
  <c r="T229" i="1" s="1"/>
  <c r="R237" i="1"/>
  <c r="T237" i="1" s="1"/>
  <c r="R241" i="1"/>
  <c r="T241" i="1" s="1"/>
  <c r="R264" i="1"/>
  <c r="T264" i="1" s="1"/>
  <c r="R288" i="1"/>
  <c r="T288" i="1" s="1"/>
  <c r="R292" i="1"/>
  <c r="T292" i="1" s="1"/>
  <c r="R296" i="1"/>
  <c r="T296" i="1" s="1"/>
  <c r="R38" i="1"/>
  <c r="R150" i="1"/>
  <c r="T150" i="1" s="1"/>
  <c r="R161" i="1"/>
  <c r="T161" i="1" s="1"/>
  <c r="R173" i="1"/>
  <c r="T173" i="1" s="1"/>
  <c r="R208" i="1"/>
  <c r="T208" i="1" s="1"/>
  <c r="R215" i="1"/>
  <c r="T215" i="1" s="1"/>
  <c r="R217" i="1"/>
  <c r="T217" i="1" s="1"/>
  <c r="R238" i="1"/>
  <c r="R246" i="1"/>
  <c r="T246" i="1" s="1"/>
  <c r="R277" i="1"/>
  <c r="T277" i="1" s="1"/>
  <c r="R12" i="1"/>
  <c r="R59" i="1"/>
  <c r="R70" i="1"/>
  <c r="T70" i="1" s="1"/>
  <c r="R87" i="1"/>
  <c r="T87" i="1" s="1"/>
  <c r="R106" i="1"/>
  <c r="T106" i="1" s="1"/>
  <c r="R110" i="1"/>
  <c r="T110" i="1" s="1"/>
  <c r="R124" i="1"/>
  <c r="T124" i="1" s="1"/>
  <c r="R151" i="1"/>
  <c r="T151" i="1" s="1"/>
  <c r="R62" i="1"/>
  <c r="T62" i="1" s="1"/>
  <c r="R92" i="1"/>
  <c r="T92" i="1" s="1"/>
  <c r="R95" i="1"/>
  <c r="T95" i="1" s="1"/>
  <c r="R118" i="1"/>
  <c r="T118" i="1" s="1"/>
  <c r="R125" i="1"/>
  <c r="T125" i="1" s="1"/>
  <c r="R129" i="1"/>
  <c r="T129" i="1" s="1"/>
  <c r="R164" i="1"/>
  <c r="T164" i="1" s="1"/>
  <c r="R166" i="1"/>
  <c r="T166" i="1" s="1"/>
  <c r="R182" i="1"/>
  <c r="T182" i="1" s="1"/>
  <c r="R191" i="1"/>
  <c r="T191" i="1" s="1"/>
  <c r="R195" i="1"/>
  <c r="T195" i="1" s="1"/>
  <c r="R216" i="1"/>
  <c r="T216" i="1" s="1"/>
  <c r="R261" i="1"/>
  <c r="T261" i="1" s="1"/>
  <c r="R263" i="1"/>
  <c r="T263" i="1" s="1"/>
  <c r="R272" i="1"/>
  <c r="T272" i="1" s="1"/>
  <c r="R275" i="1"/>
  <c r="T275" i="1" s="1"/>
  <c r="R289" i="1"/>
  <c r="T289" i="1" s="1"/>
  <c r="R293" i="1"/>
  <c r="T293" i="1" s="1"/>
  <c r="R297" i="1"/>
  <c r="T297" i="1" s="1"/>
  <c r="R135" i="1"/>
  <c r="T135" i="1" s="1"/>
  <c r="R139" i="1"/>
  <c r="T139" i="1" s="1"/>
  <c r="R146" i="1"/>
  <c r="T146" i="1" s="1"/>
  <c r="R177" i="1"/>
  <c r="T177" i="1" s="1"/>
  <c r="R189" i="1"/>
  <c r="T189" i="1" s="1"/>
  <c r="R192" i="1"/>
  <c r="T192" i="1" s="1"/>
  <c r="R224" i="1"/>
  <c r="T224" i="1" s="1"/>
  <c r="R243" i="1"/>
  <c r="T243" i="1" s="1"/>
  <c r="R259" i="1"/>
  <c r="T259" i="1" s="1"/>
  <c r="R262" i="1"/>
  <c r="T262" i="1" s="1"/>
  <c r="R287" i="1"/>
  <c r="T287" i="1" s="1"/>
  <c r="R294" i="1"/>
  <c r="T294" i="1" s="1"/>
  <c r="R298" i="1"/>
  <c r="T298" i="1" s="1"/>
  <c r="R305" i="1"/>
  <c r="T305" i="1" s="1"/>
  <c r="R307" i="1"/>
  <c r="T307" i="1" s="1"/>
  <c r="R312" i="1"/>
  <c r="T312" i="1" s="1"/>
  <c r="R45" i="1"/>
  <c r="R8" i="1"/>
  <c r="R6" i="1"/>
  <c r="R86" i="1"/>
  <c r="T86" i="1" s="1"/>
  <c r="R159" i="1"/>
  <c r="T159" i="1" s="1"/>
  <c r="R99" i="1"/>
  <c r="T99" i="1" s="1"/>
  <c r="R104" i="1"/>
  <c r="T104" i="1" s="1"/>
  <c r="R107" i="1"/>
  <c r="T107" i="1" s="1"/>
  <c r="R111" i="1"/>
  <c r="T111" i="1" s="1"/>
  <c r="R114" i="1"/>
  <c r="T114" i="1" s="1"/>
  <c r="R117" i="1"/>
  <c r="T117" i="1" s="1"/>
  <c r="R120" i="1"/>
  <c r="T120" i="1" s="1"/>
  <c r="R123" i="1"/>
  <c r="T123" i="1" s="1"/>
  <c r="R84" i="1"/>
  <c r="T84" i="1" s="1"/>
  <c r="R91" i="1"/>
  <c r="T91" i="1" s="1"/>
  <c r="R102" i="1"/>
  <c r="T102" i="1" s="1"/>
  <c r="R108" i="1"/>
  <c r="T108" i="1" s="1"/>
  <c r="R181" i="1"/>
  <c r="T181" i="1" s="1"/>
  <c r="R290" i="1"/>
  <c r="T290" i="1" s="1"/>
  <c r="R300" i="1"/>
  <c r="T300" i="1" s="1"/>
  <c r="R281" i="1"/>
  <c r="T281" i="1" s="1"/>
  <c r="R283" i="1"/>
  <c r="T283" i="1" s="1"/>
  <c r="R286" i="1"/>
  <c r="T286" i="1" s="1"/>
  <c r="R291" i="1"/>
  <c r="T291" i="1" s="1"/>
  <c r="R295" i="1"/>
  <c r="T295" i="1" s="1"/>
  <c r="R301" i="1"/>
  <c r="T301" i="1" s="1"/>
  <c r="R309" i="1"/>
  <c r="T309" i="1" s="1"/>
  <c r="R311" i="1"/>
  <c r="T311" i="1" s="1"/>
  <c r="R71" i="1"/>
  <c r="T71" i="1" s="1"/>
  <c r="R80" i="1"/>
  <c r="T80" i="1" s="1"/>
  <c r="R113" i="1"/>
  <c r="T113" i="1" s="1"/>
  <c r="R116" i="1"/>
  <c r="T116" i="1" s="1"/>
  <c r="R119" i="1"/>
  <c r="T119" i="1" s="1"/>
  <c r="R122" i="1"/>
  <c r="T122" i="1" s="1"/>
  <c r="R130" i="1"/>
  <c r="T130" i="1" s="1"/>
  <c r="R140" i="1"/>
  <c r="T140" i="1" s="1"/>
  <c r="R141" i="1"/>
  <c r="T141" i="1" s="1"/>
  <c r="R154" i="1"/>
  <c r="T154" i="1" s="1"/>
  <c r="R156" i="1"/>
  <c r="T156" i="1" s="1"/>
  <c r="R163" i="1"/>
  <c r="T163" i="1" s="1"/>
  <c r="R165" i="1"/>
  <c r="T165" i="1" s="1"/>
  <c r="R168" i="1"/>
  <c r="T168" i="1" s="1"/>
  <c r="R178" i="1"/>
  <c r="T178" i="1" s="1"/>
  <c r="R180" i="1"/>
  <c r="T180" i="1" s="1"/>
  <c r="R190" i="1"/>
  <c r="T190" i="1" s="1"/>
  <c r="R193" i="1"/>
  <c r="T193" i="1" s="1"/>
  <c r="R201" i="1"/>
  <c r="T201" i="1" s="1"/>
  <c r="R212" i="1"/>
  <c r="T212" i="1" s="1"/>
  <c r="R213" i="1"/>
  <c r="T213" i="1" s="1"/>
  <c r="R219" i="1"/>
  <c r="T219" i="1" s="1"/>
  <c r="R221" i="1"/>
  <c r="T221" i="1" s="1"/>
  <c r="R223" i="1"/>
  <c r="T223" i="1" s="1"/>
  <c r="R245" i="1"/>
  <c r="T245" i="1" s="1"/>
  <c r="R247" i="1"/>
  <c r="T247" i="1" s="1"/>
  <c r="R249" i="1"/>
  <c r="T249" i="1" s="1"/>
  <c r="R252" i="1"/>
  <c r="T252" i="1" s="1"/>
  <c r="R254" i="1"/>
  <c r="T254" i="1" s="1"/>
  <c r="R260" i="1"/>
  <c r="T260" i="1" s="1"/>
  <c r="R268" i="1"/>
  <c r="T268" i="1" s="1"/>
  <c r="R276" i="1"/>
  <c r="T276" i="1" s="1"/>
  <c r="R310" i="1"/>
  <c r="T310" i="1" s="1"/>
  <c r="R126" i="1"/>
  <c r="T126" i="1" s="1"/>
  <c r="R134" i="1"/>
  <c r="T134" i="1" s="1"/>
  <c r="R138" i="1"/>
  <c r="T138" i="1" s="1"/>
  <c r="R147" i="1"/>
  <c r="T147" i="1" s="1"/>
  <c r="R155" i="1"/>
  <c r="T155" i="1" s="1"/>
  <c r="R157" i="1"/>
  <c r="T157" i="1" s="1"/>
  <c r="R158" i="1"/>
  <c r="T158" i="1" s="1"/>
  <c r="R167" i="1"/>
  <c r="T167" i="1" s="1"/>
  <c r="R169" i="1"/>
  <c r="T169" i="1" s="1"/>
  <c r="R172" i="1"/>
  <c r="T172" i="1" s="1"/>
  <c r="R183" i="1"/>
  <c r="T183" i="1" s="1"/>
  <c r="R194" i="1"/>
  <c r="T194" i="1" s="1"/>
  <c r="R199" i="1"/>
  <c r="T199" i="1" s="1"/>
  <c r="R200" i="1"/>
  <c r="T200" i="1" s="1"/>
  <c r="R202" i="1"/>
  <c r="T202" i="1" s="1"/>
  <c r="R205" i="1"/>
  <c r="T205" i="1" s="1"/>
  <c r="R209" i="1"/>
  <c r="T209" i="1" s="1"/>
  <c r="R222" i="1"/>
  <c r="T222" i="1" s="1"/>
  <c r="R225" i="1"/>
  <c r="T225" i="1" s="1"/>
  <c r="R227" i="1"/>
  <c r="T227" i="1" s="1"/>
  <c r="R232" i="1"/>
  <c r="T232" i="1" s="1"/>
  <c r="R233" i="1"/>
  <c r="T233" i="1" s="1"/>
  <c r="R250" i="1"/>
  <c r="T250" i="1" s="1"/>
  <c r="R253" i="1"/>
  <c r="T253" i="1" s="1"/>
  <c r="R256" i="1"/>
  <c r="T256" i="1" s="1"/>
  <c r="R271" i="1"/>
  <c r="T271" i="1" s="1"/>
  <c r="R66" i="1"/>
  <c r="T66" i="1" s="1"/>
  <c r="R69" i="1"/>
  <c r="T69" i="1" s="1"/>
  <c r="R93" i="1"/>
  <c r="T93" i="1" s="1"/>
  <c r="R73" i="1"/>
  <c r="T73" i="1" s="1"/>
  <c r="R76" i="1"/>
  <c r="T76" i="1" s="1"/>
  <c r="R97" i="1"/>
  <c r="T97" i="1" s="1"/>
  <c r="R149" i="1"/>
  <c r="T149" i="1" s="1"/>
  <c r="R152" i="1"/>
  <c r="T152" i="1" s="1"/>
  <c r="R127" i="1"/>
  <c r="T127" i="1" s="1"/>
  <c r="R131" i="1"/>
  <c r="T131" i="1" s="1"/>
  <c r="R162" i="1"/>
  <c r="T162" i="1" s="1"/>
  <c r="R187" i="1"/>
  <c r="T187" i="1" s="1"/>
  <c r="R184" i="1"/>
  <c r="T184" i="1" s="1"/>
  <c r="R203" i="1"/>
  <c r="T203" i="1" s="1"/>
  <c r="R242" i="1"/>
  <c r="T242" i="1" s="1"/>
  <c r="R251" i="1"/>
  <c r="T251" i="1" s="1"/>
  <c r="R265" i="1"/>
  <c r="T265" i="1" s="1"/>
  <c r="R269" i="1"/>
  <c r="T269" i="1" s="1"/>
  <c r="R278" i="1"/>
  <c r="T278" i="1" s="1"/>
  <c r="R282" i="1"/>
  <c r="T282" i="1" s="1"/>
  <c r="R284" i="1"/>
  <c r="T284" i="1" s="1"/>
  <c r="R303" i="1"/>
  <c r="T303" i="1" s="1"/>
  <c r="S2" i="1"/>
  <c r="T238" i="1"/>
  <c r="T198" i="1"/>
  <c r="R115" i="1"/>
  <c r="T115" i="1" s="1"/>
  <c r="R196" i="1"/>
  <c r="T196" i="1" s="1"/>
  <c r="R186" i="1"/>
  <c r="T186" i="1" s="1"/>
  <c r="R304" i="1"/>
  <c r="T304" i="1" s="1"/>
  <c r="R100" i="1"/>
  <c r="T100" i="1" s="1"/>
  <c r="R160" i="1"/>
  <c r="T160" i="1" s="1"/>
  <c r="R153" i="1"/>
  <c r="T153" i="1" s="1"/>
  <c r="R273" i="1"/>
  <c r="T273" i="1" s="1"/>
  <c r="R85" i="1"/>
  <c r="T85" i="1" s="1"/>
  <c r="R136" i="1"/>
  <c r="T136" i="1" s="1"/>
  <c r="R83" i="1"/>
  <c r="T83" i="1" s="1"/>
  <c r="T78" i="1"/>
  <c r="R230" i="1"/>
  <c r="T230" i="1" s="1"/>
  <c r="R308" i="1"/>
  <c r="T308" i="1" s="1"/>
  <c r="R257" i="1"/>
  <c r="T257" i="1" s="1"/>
  <c r="R279" i="1"/>
  <c r="T279" i="1" s="1"/>
  <c r="R175" i="1"/>
  <c r="T175" i="1" s="1"/>
  <c r="R274" i="1"/>
  <c r="T274" i="1" s="1"/>
  <c r="R75" i="1"/>
  <c r="T75" i="1" s="1"/>
  <c r="R142" i="1"/>
  <c r="T142" i="1" s="1"/>
  <c r="R270" i="1"/>
  <c r="T270" i="1" s="1"/>
  <c r="R285" i="1"/>
  <c r="T285" i="1" s="1"/>
  <c r="R197" i="1"/>
  <c r="T197" i="1" s="1"/>
  <c r="R280" i="1"/>
  <c r="T280" i="1" s="1"/>
  <c r="R137" i="1"/>
  <c r="T137" i="1" s="1"/>
  <c r="R235" i="1"/>
  <c r="T235" i="1" s="1"/>
  <c r="R174" i="1"/>
  <c r="T174" i="1" s="1"/>
  <c r="R89" i="1"/>
  <c r="T89" i="1" s="1"/>
  <c r="R128" i="1"/>
  <c r="T128" i="1" s="1"/>
  <c r="R88" i="1"/>
  <c r="T88" i="1" s="1"/>
  <c r="R145" i="1"/>
  <c r="T145" i="1" s="1"/>
  <c r="R234" i="1"/>
  <c r="T234" i="1" s="1"/>
  <c r="R231" i="1"/>
  <c r="T231" i="1" s="1"/>
  <c r="R306" i="1"/>
  <c r="T306" i="1" s="1"/>
  <c r="R302" i="1"/>
  <c r="T302" i="1" s="1"/>
  <c r="R255" i="1"/>
  <c r="T255" i="1" s="1"/>
  <c r="R63" i="1"/>
  <c r="T63" i="1" s="1"/>
  <c r="R210" i="1"/>
  <c r="T210" i="1" s="1"/>
  <c r="R170" i="1"/>
  <c r="T170" i="1" s="1"/>
  <c r="S3" i="1"/>
  <c r="B4" i="4"/>
  <c r="B5" i="4"/>
  <c r="C4" i="4"/>
  <c r="B6" i="4"/>
  <c r="C5" i="4"/>
  <c r="B7" i="4"/>
  <c r="C6" i="4"/>
  <c r="B8" i="4"/>
  <c r="C8" i="4"/>
  <c r="C7" i="4"/>
  <c r="B18" i="4"/>
  <c r="B9" i="4"/>
  <c r="B19" i="4"/>
  <c r="B10" i="4"/>
  <c r="C9" i="4"/>
  <c r="B20" i="4"/>
  <c r="B11" i="4"/>
  <c r="C10" i="4"/>
  <c r="B12" i="4"/>
  <c r="C11" i="4"/>
  <c r="C12" i="4"/>
  <c r="B14" i="4"/>
  <c r="C13" i="4"/>
  <c r="B15" i="4"/>
  <c r="C14" i="4"/>
  <c r="B16" i="4"/>
  <c r="B17" i="4"/>
  <c r="C17" i="4"/>
  <c r="C15" i="4"/>
  <c r="W49" i="1"/>
  <c r="C16" i="4"/>
  <c r="T6" i="1" l="1"/>
  <c r="S6" i="1" s="1"/>
  <c r="X6" i="1" s="1"/>
  <c r="S5" i="1"/>
  <c r="X5" i="1" s="1"/>
  <c r="W40" i="1"/>
  <c r="W18" i="1"/>
  <c r="W23" i="1"/>
  <c r="W32" i="1"/>
  <c r="W7" i="1"/>
  <c r="W15" i="1"/>
  <c r="W52" i="1"/>
  <c r="W33" i="1"/>
  <c r="W12" i="1"/>
  <c r="W45" i="1"/>
  <c r="W4" i="1"/>
  <c r="W41" i="1"/>
  <c r="W61" i="1"/>
  <c r="W26" i="1"/>
  <c r="W22" i="1"/>
  <c r="W34" i="1"/>
  <c r="W10" i="1"/>
  <c r="W19" i="1"/>
  <c r="W25" i="1"/>
  <c r="W39" i="1"/>
  <c r="W60" i="1"/>
  <c r="W27" i="1"/>
  <c r="W30" i="1"/>
  <c r="W8" i="1"/>
  <c r="W53" i="1"/>
  <c r="W9" i="1"/>
  <c r="W2" i="1"/>
  <c r="W44" i="1"/>
  <c r="W54" i="1"/>
  <c r="W21" i="1"/>
  <c r="W6" i="1"/>
  <c r="W13" i="1"/>
  <c r="W47" i="1"/>
  <c r="W5" i="1"/>
  <c r="W37" i="1"/>
  <c r="W56" i="1"/>
  <c r="W28" i="1"/>
  <c r="W59" i="1"/>
  <c r="W55" i="1"/>
  <c r="W36" i="1"/>
  <c r="W3" i="1"/>
  <c r="W46" i="1"/>
  <c r="W50" i="1"/>
  <c r="W20" i="1"/>
  <c r="W29" i="1"/>
  <c r="W11" i="1"/>
  <c r="W48" i="1"/>
  <c r="W42" i="1"/>
  <c r="W38" i="1"/>
  <c r="W58" i="1"/>
  <c r="W24" i="1"/>
  <c r="W16" i="1"/>
  <c r="W14" i="1"/>
  <c r="W57" i="1"/>
  <c r="W17" i="1"/>
  <c r="W51" i="1"/>
  <c r="W43" i="1"/>
  <c r="W35" i="1"/>
  <c r="X2" i="1"/>
  <c r="X4" i="1"/>
  <c r="X3" i="1"/>
  <c r="T45" i="1"/>
  <c r="S45" i="1" s="1"/>
  <c r="T59" i="1"/>
  <c r="S59" i="1" s="1"/>
  <c r="X59" i="1" s="1"/>
  <c r="T61" i="1"/>
  <c r="S61" i="1" s="1"/>
  <c r="T28" i="1"/>
  <c r="S28" i="1" s="1"/>
  <c r="X28" i="1" s="1"/>
  <c r="T43" i="1"/>
  <c r="S43" i="1" s="1"/>
  <c r="T39" i="1"/>
  <c r="S39" i="1" s="1"/>
  <c r="T35" i="1"/>
  <c r="S35" i="1" s="1"/>
  <c r="T31" i="1"/>
  <c r="S31" i="1" s="1"/>
  <c r="X31" i="1" s="1"/>
  <c r="T27" i="1"/>
  <c r="S27" i="1" s="1"/>
  <c r="X27" i="1" s="1"/>
  <c r="T15" i="1"/>
  <c r="S15" i="1" s="1"/>
  <c r="X15" i="1" s="1"/>
  <c r="T11" i="1"/>
  <c r="S11" i="1" s="1"/>
  <c r="X11" i="1" s="1"/>
  <c r="T7" i="1"/>
  <c r="S7" i="1" s="1"/>
  <c r="X7" i="1" s="1"/>
  <c r="T51" i="1"/>
  <c r="S51" i="1" s="1"/>
  <c r="X51" i="1" s="1"/>
  <c r="T23" i="1"/>
  <c r="S23" i="1" s="1"/>
  <c r="X23" i="1" s="1"/>
  <c r="T16" i="1"/>
  <c r="S16" i="1" s="1"/>
  <c r="X16" i="1" s="1"/>
  <c r="T10" i="1"/>
  <c r="S10" i="1" s="1"/>
  <c r="X10" i="1" s="1"/>
  <c r="T9" i="1"/>
  <c r="S9" i="1" s="1"/>
  <c r="X9" i="1" s="1"/>
  <c r="T12" i="1"/>
  <c r="S12" i="1" s="1"/>
  <c r="X12" i="1" s="1"/>
  <c r="T58" i="1"/>
  <c r="S58" i="1" s="1"/>
  <c r="X58" i="1" s="1"/>
  <c r="T54" i="1"/>
  <c r="S54" i="1" s="1"/>
  <c r="X54" i="1" s="1"/>
  <c r="T50" i="1"/>
  <c r="S50" i="1" s="1"/>
  <c r="X50" i="1" s="1"/>
  <c r="T46" i="1"/>
  <c r="S46" i="1" s="1"/>
  <c r="X46" i="1" s="1"/>
  <c r="T42" i="1"/>
  <c r="S42" i="1" s="1"/>
  <c r="X42" i="1" s="1"/>
  <c r="T34" i="1"/>
  <c r="S34" i="1" s="1"/>
  <c r="X34" i="1" s="1"/>
  <c r="T30" i="1"/>
  <c r="S30" i="1" s="1"/>
  <c r="X30" i="1" s="1"/>
  <c r="T26" i="1"/>
  <c r="S26" i="1" s="1"/>
  <c r="X26" i="1" s="1"/>
  <c r="T18" i="1"/>
  <c r="S18" i="1" s="1"/>
  <c r="X18" i="1" s="1"/>
  <c r="T14" i="1"/>
  <c r="S14" i="1" s="1"/>
  <c r="X14" i="1" s="1"/>
  <c r="T55" i="1"/>
  <c r="S55" i="1" s="1"/>
  <c r="X55" i="1" s="1"/>
  <c r="T19" i="1"/>
  <c r="S19" i="1" s="1"/>
  <c r="X19" i="1" s="1"/>
  <c r="T8" i="1"/>
  <c r="S8" i="1" s="1"/>
  <c r="X8" i="1" s="1"/>
  <c r="T22" i="1"/>
  <c r="S22" i="1" s="1"/>
  <c r="X22" i="1" s="1"/>
  <c r="T57" i="1"/>
  <c r="S57" i="1" s="1"/>
  <c r="X57" i="1" s="1"/>
  <c r="T53" i="1"/>
  <c r="S53" i="1" s="1"/>
  <c r="X53" i="1" s="1"/>
  <c r="T49" i="1"/>
  <c r="S49" i="1" s="1"/>
  <c r="X49" i="1" s="1"/>
  <c r="T41" i="1"/>
  <c r="S41" i="1" s="1"/>
  <c r="X41" i="1" s="1"/>
  <c r="T37" i="1"/>
  <c r="S37" i="1" s="1"/>
  <c r="X37" i="1" s="1"/>
  <c r="T33" i="1"/>
  <c r="S33" i="1" s="1"/>
  <c r="X33" i="1" s="1"/>
  <c r="T29" i="1"/>
  <c r="S29" i="1" s="1"/>
  <c r="X29" i="1" s="1"/>
  <c r="T25" i="1"/>
  <c r="S25" i="1" s="1"/>
  <c r="X25" i="1" s="1"/>
  <c r="T21" i="1"/>
  <c r="S21" i="1" s="1"/>
  <c r="X21" i="1" s="1"/>
  <c r="T17" i="1"/>
  <c r="S17" i="1" s="1"/>
  <c r="X17" i="1" s="1"/>
  <c r="T47" i="1"/>
  <c r="S47" i="1" s="1"/>
  <c r="X47" i="1" s="1"/>
  <c r="T13" i="1"/>
  <c r="S13" i="1" s="1"/>
  <c r="X13" i="1" s="1"/>
  <c r="T38" i="1"/>
  <c r="S38" i="1" s="1"/>
  <c r="X38" i="1" s="1"/>
  <c r="T60" i="1"/>
  <c r="S60" i="1" s="1"/>
  <c r="X60" i="1" s="1"/>
  <c r="T56" i="1"/>
  <c r="S56" i="1" s="1"/>
  <c r="X56" i="1" s="1"/>
  <c r="T52" i="1"/>
  <c r="S52" i="1" s="1"/>
  <c r="X52" i="1" s="1"/>
  <c r="T48" i="1"/>
  <c r="S48" i="1" s="1"/>
  <c r="X48" i="1" s="1"/>
  <c r="T44" i="1"/>
  <c r="S44" i="1" s="1"/>
  <c r="X44" i="1" s="1"/>
  <c r="T40" i="1"/>
  <c r="S40" i="1" s="1"/>
  <c r="X40" i="1" s="1"/>
  <c r="T36" i="1"/>
  <c r="S36" i="1" s="1"/>
  <c r="X36" i="1" s="1"/>
  <c r="T32" i="1"/>
  <c r="S32" i="1" s="1"/>
  <c r="X32" i="1" s="1"/>
  <c r="T24" i="1"/>
  <c r="S24" i="1" s="1"/>
  <c r="X24" i="1" s="1"/>
  <c r="T20" i="1"/>
  <c r="S20" i="1" s="1"/>
  <c r="X20" i="1" s="1"/>
  <c r="E3" i="4"/>
  <c r="D4" i="4" s="1"/>
  <c r="E4" i="4" s="1"/>
  <c r="D5" i="4" s="1"/>
  <c r="E5" i="4" s="1"/>
  <c r="D6" i="4" s="1"/>
  <c r="E6" i="4" s="1"/>
  <c r="D7" i="4" s="1"/>
  <c r="E7" i="4" s="1"/>
  <c r="D8" i="4" s="1"/>
  <c r="E8" i="4" s="1"/>
  <c r="D9" i="4" s="1"/>
  <c r="E9" i="4" s="1"/>
  <c r="D10" i="4" s="1"/>
  <c r="E10" i="4" s="1"/>
  <c r="D11" i="4" s="1"/>
  <c r="E11" i="4" s="1"/>
  <c r="D12" i="4" s="1"/>
  <c r="E12" i="4" s="1"/>
  <c r="D13" i="4" s="1"/>
  <c r="E13" i="4" s="1"/>
  <c r="D14" i="4" s="1"/>
  <c r="E14" i="4" s="1"/>
  <c r="D15" i="4" s="1"/>
  <c r="E15" i="4" s="1"/>
  <c r="D16" i="4" s="1"/>
  <c r="E16" i="4" s="1"/>
  <c r="D17" i="4" s="1"/>
  <c r="E17" i="4" s="1"/>
  <c r="D18" i="4" s="1"/>
  <c r="E18" i="4" s="1"/>
  <c r="D19" i="4" s="1"/>
  <c r="E19" i="4" s="1"/>
  <c r="D20" i="4" s="1"/>
  <c r="E20" i="4" s="1"/>
  <c r="D21" i="4" s="1"/>
  <c r="E21" i="4" s="1"/>
  <c r="D22" i="4" s="1"/>
  <c r="E22" i="4" s="1"/>
  <c r="D23" i="4" s="1"/>
  <c r="E23" i="4" s="1"/>
  <c r="D24" i="4" s="1"/>
  <c r="E24" i="4" s="1"/>
  <c r="D25" i="4" s="1"/>
  <c r="E25" i="4" s="1"/>
  <c r="D26" i="4" s="1"/>
  <c r="E26" i="4" s="1"/>
  <c r="D27" i="4" s="1"/>
  <c r="E27" i="4" s="1"/>
  <c r="D28" i="4" s="1"/>
  <c r="E28" i="4" s="1"/>
  <c r="D29" i="4" s="1"/>
  <c r="E29" i="4" s="1"/>
  <c r="D30" i="4" s="1"/>
  <c r="E30" i="4" s="1"/>
  <c r="D31" i="4" s="1"/>
  <c r="E31" i="4" s="1"/>
  <c r="D32" i="4" s="1"/>
  <c r="E32" i="4" s="1"/>
  <c r="D33" i="4" s="1"/>
  <c r="E33" i="4" s="1"/>
  <c r="D34" i="4" s="1"/>
  <c r="E34" i="4" s="1"/>
  <c r="D35" i="4" s="1"/>
  <c r="E35" i="4" s="1"/>
  <c r="D36" i="4" s="1"/>
  <c r="E36" i="4" s="1"/>
  <c r="D37" i="4" s="1"/>
  <c r="E37" i="4" s="1"/>
  <c r="D38" i="4" s="1"/>
  <c r="E38" i="4" s="1"/>
  <c r="D39" i="4" s="1"/>
  <c r="E39" i="4" s="1"/>
  <c r="D40" i="4" s="1"/>
  <c r="E40" i="4" s="1"/>
  <c r="D41" i="4" s="1"/>
  <c r="E41" i="4" s="1"/>
  <c r="D42" i="4" s="1"/>
  <c r="E42" i="4" s="1"/>
  <c r="D43" i="4" s="1"/>
  <c r="E43" i="4" s="1"/>
  <c r="D44" i="4" s="1"/>
  <c r="E44" i="4" s="1"/>
  <c r="D45" i="4" s="1"/>
  <c r="E45" i="4" s="1"/>
  <c r="D46" i="4" s="1"/>
  <c r="E46" i="4" s="1"/>
  <c r="D47" i="4" s="1"/>
  <c r="E47" i="4" s="1"/>
  <c r="D48" i="4" s="1"/>
  <c r="E48" i="4" s="1"/>
  <c r="D49" i="4" s="1"/>
  <c r="E49" i="4" s="1"/>
  <c r="D50" i="4" s="1"/>
  <c r="E50" i="4" s="1"/>
  <c r="D51" i="4" s="1"/>
  <c r="E51" i="4" s="1"/>
  <c r="X96" i="1"/>
  <c r="X98" i="1"/>
  <c r="X99" i="1"/>
  <c r="X102" i="1"/>
  <c r="X103" i="1"/>
  <c r="X104" i="1"/>
  <c r="X109" i="1"/>
  <c r="X110" i="1"/>
  <c r="X112" i="1"/>
  <c r="X114" i="1"/>
  <c r="Y115" i="1"/>
  <c r="X116" i="1"/>
  <c r="X117" i="1"/>
  <c r="X120" i="1"/>
  <c r="X122" i="1"/>
  <c r="X123" i="1"/>
  <c r="Y124" i="1"/>
  <c r="Y127" i="1"/>
  <c r="Y128" i="1"/>
  <c r="X130" i="1"/>
  <c r="Y131" i="1"/>
  <c r="X132" i="1"/>
  <c r="X133" i="1"/>
  <c r="Y134" i="1"/>
  <c r="X136" i="1"/>
  <c r="X137" i="1"/>
  <c r="X138" i="1"/>
  <c r="X139" i="1"/>
  <c r="X140" i="1"/>
  <c r="X141" i="1"/>
  <c r="Y143" i="1"/>
  <c r="X144" i="1"/>
  <c r="Y145" i="1"/>
  <c r="Y146" i="1"/>
  <c r="Y147" i="1"/>
  <c r="Y149" i="1"/>
  <c r="Y156" i="1"/>
  <c r="X159" i="1"/>
  <c r="Y162" i="1"/>
  <c r="Y163" i="1"/>
  <c r="X164" i="1"/>
  <c r="X166" i="1"/>
  <c r="Y167" i="1"/>
  <c r="Y168" i="1"/>
  <c r="X169" i="1"/>
  <c r="X171" i="1"/>
  <c r="X172" i="1"/>
  <c r="X173" i="1"/>
  <c r="X174" i="1"/>
  <c r="X175" i="1"/>
  <c r="Y176" i="1"/>
  <c r="X177" i="1"/>
  <c r="Y178" i="1"/>
  <c r="Y180" i="1"/>
  <c r="Y181" i="1"/>
  <c r="X183" i="1"/>
  <c r="Y184" i="1"/>
  <c r="Y185" i="1"/>
  <c r="Y186" i="1"/>
  <c r="X187" i="1"/>
  <c r="X188" i="1"/>
  <c r="Y189" i="1"/>
  <c r="Y190" i="1"/>
  <c r="Y191" i="1"/>
  <c r="X192" i="1"/>
  <c r="Y193" i="1"/>
  <c r="X194" i="1"/>
  <c r="X195" i="1"/>
  <c r="Y197" i="1"/>
  <c r="Y199" i="1"/>
  <c r="X200" i="1"/>
  <c r="X202" i="1"/>
  <c r="Y204" i="1"/>
  <c r="X206" i="1"/>
  <c r="Y207" i="1"/>
  <c r="X208" i="1"/>
  <c r="X209" i="1"/>
  <c r="Y210" i="1"/>
  <c r="Y212" i="1"/>
  <c r="X213" i="1"/>
  <c r="X214" i="1"/>
  <c r="Y215" i="1"/>
  <c r="X216" i="1"/>
  <c r="X217" i="1"/>
  <c r="X218" i="1"/>
  <c r="X219" i="1"/>
  <c r="Y220" i="1"/>
  <c r="Y221" i="1"/>
  <c r="X222" i="1"/>
  <c r="Y223" i="1"/>
  <c r="Y224" i="1"/>
  <c r="X225" i="1"/>
  <c r="X227" i="1"/>
  <c r="X228" i="1"/>
  <c r="X230" i="1"/>
  <c r="X232" i="1"/>
  <c r="Y233" i="1"/>
  <c r="X235" i="1"/>
  <c r="X237" i="1"/>
  <c r="X240" i="1"/>
  <c r="Y241" i="1"/>
  <c r="Y242" i="1"/>
  <c r="Y243" i="1"/>
  <c r="X245" i="1"/>
  <c r="Y246" i="1"/>
  <c r="X247" i="1"/>
  <c r="X248" i="1"/>
  <c r="X249" i="1"/>
  <c r="Y251" i="1"/>
  <c r="Y252" i="1"/>
  <c r="X253" i="1"/>
  <c r="Y254" i="1"/>
  <c r="Y255" i="1"/>
  <c r="Y257" i="1"/>
  <c r="Y258" i="1"/>
  <c r="X259" i="1"/>
  <c r="Y260" i="1"/>
  <c r="X261" i="1"/>
  <c r="X262" i="1"/>
  <c r="Y264" i="1"/>
  <c r="Y266" i="1"/>
  <c r="Y267" i="1"/>
  <c r="X269" i="1"/>
  <c r="X270" i="1"/>
  <c r="Y271" i="1"/>
  <c r="X272" i="1"/>
  <c r="X274" i="1"/>
  <c r="Y275" i="1"/>
  <c r="X276" i="1"/>
  <c r="X277" i="1"/>
  <c r="Y278" i="1"/>
  <c r="Y279" i="1"/>
  <c r="X280" i="1"/>
  <c r="X281" i="1"/>
  <c r="Y282" i="1"/>
  <c r="X284" i="1"/>
  <c r="X285" i="1"/>
  <c r="X286" i="1"/>
  <c r="X287" i="1"/>
  <c r="X290" i="1"/>
  <c r="X291" i="1"/>
  <c r="X292" i="1"/>
  <c r="Y295" i="1"/>
  <c r="Y296" i="1"/>
  <c r="Y297" i="1"/>
  <c r="X299" i="1"/>
  <c r="X300" i="1"/>
  <c r="X301" i="1"/>
  <c r="X302" i="1"/>
  <c r="Y303" i="1"/>
  <c r="Y304" i="1"/>
  <c r="X305" i="1"/>
  <c r="Y306" i="1"/>
  <c r="X307" i="1"/>
  <c r="X308" i="1"/>
  <c r="X309" i="1"/>
  <c r="Y310" i="1"/>
  <c r="X311" i="1"/>
  <c r="Y22" i="1"/>
  <c r="Y24" i="1"/>
  <c r="Y308" i="1"/>
  <c r="Y40" i="1"/>
  <c r="X304" i="1"/>
  <c r="Y56" i="1"/>
  <c r="Y33" i="1"/>
  <c r="X246" i="1"/>
  <c r="Y58" i="1"/>
  <c r="Y259" i="1"/>
  <c r="X297" i="1"/>
  <c r="Y274" i="1"/>
  <c r="Y225" i="1"/>
  <c r="Y290" i="1"/>
  <c r="Y213" i="1"/>
  <c r="Y217" i="1"/>
  <c r="Y44" i="1"/>
  <c r="Y299" i="1"/>
  <c r="Y202" i="1"/>
  <c r="Y140" i="1"/>
  <c r="Y219" i="1"/>
  <c r="Y300" i="1"/>
  <c r="X86" i="1"/>
  <c r="Y50" i="1"/>
  <c r="X193" i="1"/>
  <c r="Y123" i="1"/>
  <c r="Y174" i="1"/>
  <c r="X185" i="1"/>
  <c r="Y103" i="1"/>
  <c r="Y46" i="1"/>
  <c r="X146" i="1"/>
  <c r="X223" i="1"/>
  <c r="Y133" i="1"/>
  <c r="Y285" i="1"/>
  <c r="Y200" i="1"/>
  <c r="Y248" i="1"/>
  <c r="Y208" i="1"/>
  <c r="Y305" i="1"/>
  <c r="X215" i="1"/>
  <c r="X197" i="1"/>
  <c r="X243" i="1"/>
  <c r="X224" i="1"/>
  <c r="X242" i="1"/>
  <c r="Y82" i="1"/>
  <c r="Y228" i="1"/>
  <c r="Y173" i="1"/>
  <c r="Y307" i="1"/>
  <c r="Y302" i="1"/>
  <c r="Y292" i="1"/>
  <c r="Y287" i="1"/>
  <c r="X310" i="1"/>
  <c r="X118" i="1"/>
  <c r="X190" i="1"/>
  <c r="Y52" i="1"/>
  <c r="X63" i="1"/>
  <c r="Y98" i="1"/>
  <c r="Y172" i="1"/>
  <c r="X69" i="1"/>
  <c r="X221" i="1"/>
  <c r="X204" i="1"/>
  <c r="X105" i="1"/>
  <c r="Y41" i="1"/>
  <c r="X306" i="1"/>
  <c r="X143" i="1"/>
  <c r="Y309" i="1"/>
  <c r="Y214" i="1"/>
  <c r="Y301" i="1"/>
  <c r="Y222" i="1"/>
  <c r="Y83" i="1"/>
  <c r="Y192" i="1"/>
  <c r="Y114" i="1"/>
  <c r="Y159" i="1"/>
  <c r="X87" i="1"/>
  <c r="X131" i="1"/>
  <c r="X93" i="1"/>
  <c r="X77" i="1"/>
  <c r="X184" i="1"/>
  <c r="X260" i="1"/>
  <c r="Y218" i="1"/>
  <c r="X89" i="1"/>
  <c r="Y89" i="1"/>
  <c r="Y97" i="1"/>
  <c r="X97" i="1"/>
  <c r="X126" i="1"/>
  <c r="Y126" i="1"/>
  <c r="Y129" i="1"/>
  <c r="X129" i="1"/>
  <c r="Y142" i="1"/>
  <c r="X142" i="1"/>
  <c r="Y158" i="1"/>
  <c r="X158" i="1"/>
  <c r="X160" i="1"/>
  <c r="Y160" i="1"/>
  <c r="Y161" i="1"/>
  <c r="X161" i="1"/>
  <c r="X165" i="1"/>
  <c r="Y165" i="1"/>
  <c r="X170" i="1"/>
  <c r="Y170" i="1"/>
  <c r="Y211" i="1"/>
  <c r="X211" i="1"/>
  <c r="X178" i="1"/>
  <c r="X258" i="1"/>
  <c r="Y188" i="1"/>
  <c r="X62" i="1"/>
  <c r="X79" i="1"/>
  <c r="X255" i="1"/>
  <c r="Y230" i="1"/>
  <c r="Y277" i="1"/>
  <c r="Y117" i="1"/>
  <c r="Y132" i="1"/>
  <c r="Y187" i="1"/>
  <c r="Y253" i="1"/>
  <c r="Y141" i="1"/>
  <c r="Y270" i="1"/>
  <c r="Y269" i="1"/>
  <c r="Y99" i="1"/>
  <c r="Y136" i="1"/>
  <c r="Y166" i="1"/>
  <c r="Y177" i="1"/>
  <c r="Y104" i="1"/>
  <c r="Y84" i="1"/>
  <c r="Y112" i="1"/>
  <c r="Y281" i="1"/>
  <c r="Y144" i="1"/>
  <c r="Y164" i="1"/>
  <c r="X162" i="1"/>
  <c r="Y110" i="1"/>
  <c r="Y175" i="1"/>
  <c r="X74" i="1"/>
  <c r="X266" i="1"/>
  <c r="X81" i="1"/>
  <c r="X279" i="1"/>
  <c r="X115" i="1"/>
  <c r="X113" i="1"/>
  <c r="X181" i="1"/>
  <c r="X254" i="1"/>
  <c r="X147" i="1"/>
  <c r="X189" i="1"/>
  <c r="X107" i="1"/>
  <c r="X156" i="1"/>
  <c r="X257" i="1"/>
  <c r="X251" i="1"/>
  <c r="X124" i="1"/>
  <c r="X176" i="1"/>
  <c r="Y122" i="1"/>
  <c r="Y183" i="1"/>
  <c r="Y28" i="1"/>
  <c r="Y57" i="1"/>
  <c r="Y61" i="1"/>
  <c r="Y194" i="1"/>
  <c r="Y276" i="1"/>
  <c r="X94" i="1"/>
  <c r="X95" i="1"/>
  <c r="X191" i="1"/>
  <c r="X271" i="1"/>
  <c r="Y206" i="1"/>
  <c r="Y137" i="1"/>
  <c r="Y261" i="1"/>
  <c r="Y85" i="1"/>
  <c r="Y286" i="1"/>
  <c r="Y209" i="1"/>
  <c r="Y237" i="1"/>
  <c r="Y109" i="1"/>
  <c r="Y227" i="1"/>
  <c r="Y232" i="1"/>
  <c r="Y120" i="1"/>
  <c r="Y272" i="1"/>
  <c r="Y96" i="1"/>
  <c r="Y249" i="1"/>
  <c r="Y139" i="1"/>
  <c r="X220" i="1"/>
  <c r="Y138" i="1"/>
  <c r="X282" i="1"/>
  <c r="X78" i="1"/>
  <c r="X167" i="1"/>
  <c r="X295" i="1"/>
  <c r="X267" i="1"/>
  <c r="X149" i="1"/>
  <c r="X180" i="1"/>
  <c r="X145" i="1"/>
  <c r="X125" i="1"/>
  <c r="X264" i="1"/>
  <c r="X296" i="1"/>
  <c r="X241" i="1"/>
  <c r="X92" i="1"/>
  <c r="X128" i="1"/>
  <c r="Y102" i="1"/>
  <c r="Y247" i="1"/>
  <c r="X179" i="1"/>
  <c r="Y179" i="1"/>
  <c r="Y182" i="1"/>
  <c r="X182" i="1"/>
  <c r="Y196" i="1"/>
  <c r="X196" i="1"/>
  <c r="X198" i="1"/>
  <c r="Y198" i="1"/>
  <c r="X201" i="1"/>
  <c r="Y201" i="1"/>
  <c r="X203" i="1"/>
  <c r="Y203" i="1"/>
  <c r="X205" i="1"/>
  <c r="Y205" i="1"/>
  <c r="X226" i="1"/>
  <c r="Y226" i="1"/>
  <c r="X229" i="1"/>
  <c r="Y229" i="1"/>
  <c r="X231" i="1"/>
  <c r="Y231" i="1"/>
  <c r="X234" i="1"/>
  <c r="Y234" i="1"/>
  <c r="X236" i="1"/>
  <c r="Y236" i="1"/>
  <c r="X238" i="1"/>
  <c r="Y238" i="1"/>
  <c r="Y239" i="1"/>
  <c r="X239" i="1"/>
  <c r="X244" i="1"/>
  <c r="Y244" i="1"/>
  <c r="Y250" i="1"/>
  <c r="X250" i="1"/>
  <c r="X256" i="1"/>
  <c r="Y256" i="1"/>
  <c r="Y263" i="1"/>
  <c r="X263" i="1"/>
  <c r="X265" i="1"/>
  <c r="Y265" i="1"/>
  <c r="X268" i="1"/>
  <c r="Y268" i="1"/>
  <c r="X273" i="1"/>
  <c r="Y273" i="1"/>
  <c r="X283" i="1"/>
  <c r="Y283" i="1"/>
  <c r="Y130" i="1"/>
  <c r="X210" i="1"/>
  <c r="X121" i="1"/>
  <c r="X127" i="1"/>
  <c r="X207" i="1"/>
  <c r="Y70" i="1"/>
  <c r="Y245" i="1"/>
  <c r="Y262" i="1"/>
  <c r="Y235" i="1"/>
  <c r="Y75" i="1"/>
  <c r="Y169" i="1"/>
  <c r="Y291" i="1"/>
  <c r="Y284" i="1"/>
  <c r="Y171" i="1"/>
  <c r="Y216" i="1"/>
  <c r="Y280" i="1"/>
  <c r="Y195" i="1"/>
  <c r="Y240" i="1"/>
  <c r="Y80" i="1"/>
  <c r="Y91" i="1"/>
  <c r="X186" i="1"/>
  <c r="Y116" i="1"/>
  <c r="X134" i="1"/>
  <c r="X199" i="1"/>
  <c r="X163" i="1"/>
  <c r="X67" i="1"/>
  <c r="X168" i="1"/>
  <c r="X252" i="1"/>
  <c r="X275" i="1"/>
  <c r="X73" i="1"/>
  <c r="X278" i="1"/>
  <c r="X76" i="1"/>
  <c r="X233" i="1"/>
  <c r="X212" i="1"/>
  <c r="Y64" i="1"/>
  <c r="X64" i="1"/>
  <c r="Y65" i="1"/>
  <c r="X65" i="1"/>
  <c r="X66" i="1"/>
  <c r="Y66" i="1"/>
  <c r="X68" i="1"/>
  <c r="Y68" i="1"/>
  <c r="Y71" i="1"/>
  <c r="X71" i="1"/>
  <c r="Y72" i="1"/>
  <c r="X72" i="1"/>
  <c r="X88" i="1"/>
  <c r="Y88" i="1"/>
  <c r="X90" i="1"/>
  <c r="Y90" i="1"/>
  <c r="X100" i="1"/>
  <c r="Y100" i="1"/>
  <c r="X101" i="1"/>
  <c r="Y101" i="1"/>
  <c r="X106" i="1"/>
  <c r="Y106" i="1"/>
  <c r="X108" i="1"/>
  <c r="Y108" i="1"/>
  <c r="Y111" i="1"/>
  <c r="X111" i="1"/>
  <c r="Y119" i="1"/>
  <c r="X119" i="1"/>
  <c r="Y135" i="1"/>
  <c r="X135" i="1"/>
  <c r="X148" i="1"/>
  <c r="Y148" i="1"/>
  <c r="Y150" i="1"/>
  <c r="X150" i="1"/>
  <c r="Y151" i="1"/>
  <c r="X151" i="1"/>
  <c r="X152" i="1"/>
  <c r="Y152" i="1"/>
  <c r="X153" i="1"/>
  <c r="Y153" i="1"/>
  <c r="Y154" i="1"/>
  <c r="X154" i="1"/>
  <c r="X155" i="1"/>
  <c r="Y155" i="1"/>
  <c r="X157" i="1"/>
  <c r="Y157" i="1"/>
  <c r="Y288" i="1"/>
  <c r="X288" i="1"/>
  <c r="Y289" i="1"/>
  <c r="X289" i="1"/>
  <c r="X293" i="1"/>
  <c r="Y293" i="1"/>
  <c r="X294" i="1"/>
  <c r="Y294" i="1"/>
  <c r="Y298" i="1"/>
  <c r="X298" i="1"/>
  <c r="X303" i="1"/>
  <c r="X45" i="1" l="1"/>
  <c r="Y45" i="1"/>
  <c r="Y21" i="1"/>
  <c r="X43" i="1"/>
  <c r="Y43" i="1"/>
  <c r="X39" i="1"/>
  <c r="Y39" i="1"/>
  <c r="X35" i="1"/>
  <c r="Y35" i="1"/>
  <c r="Y31" i="1"/>
  <c r="I2" i="4"/>
  <c r="Y118" i="1"/>
  <c r="I3" i="4"/>
  <c r="X312" i="1"/>
  <c r="Y30" i="1"/>
  <c r="Y38" i="1"/>
  <c r="Y48" i="1"/>
  <c r="X84" i="1"/>
  <c r="Y76" i="1"/>
  <c r="Y67" i="1"/>
  <c r="Y54" i="1"/>
  <c r="X85" i="1"/>
  <c r="Y77" i="1"/>
  <c r="Y113" i="1"/>
  <c r="Y107" i="1"/>
  <c r="Y95" i="1"/>
  <c r="Y23" i="1"/>
  <c r="Y47" i="1"/>
  <c r="Y36" i="1"/>
  <c r="Y60" i="1"/>
  <c r="Y94" i="1"/>
  <c r="X82" i="1"/>
  <c r="Y74" i="1"/>
  <c r="Y62" i="1"/>
  <c r="Y25" i="1"/>
  <c r="Y93" i="1"/>
  <c r="X83" i="1"/>
  <c r="X75" i="1"/>
  <c r="X61" i="1"/>
  <c r="Y27" i="1"/>
  <c r="Y125" i="1"/>
  <c r="Y121" i="1"/>
  <c r="Y105" i="1"/>
  <c r="Y53" i="1"/>
  <c r="Y34" i="1"/>
  <c r="X91" i="1"/>
  <c r="X80" i="1"/>
  <c r="X70" i="1"/>
  <c r="Y29" i="1"/>
  <c r="Y59" i="1"/>
  <c r="Y92" i="1"/>
  <c r="Y81" i="1"/>
  <c r="Y73" i="1"/>
  <c r="Y312" i="1"/>
  <c r="Y7" i="1"/>
  <c r="Y16" i="1"/>
  <c r="Y9" i="1"/>
  <c r="Y13" i="1"/>
  <c r="Y2" i="1"/>
  <c r="Y18" i="1"/>
  <c r="Y311" i="1"/>
  <c r="Y11" i="1"/>
  <c r="Y14" i="1"/>
  <c r="Y4" i="1"/>
  <c r="Y15" i="1"/>
  <c r="Y20" i="1"/>
  <c r="Y12" i="1"/>
  <c r="Y6" i="1"/>
  <c r="Y10" i="1"/>
  <c r="Y8" i="1"/>
  <c r="Y5" i="1"/>
  <c r="Y3" i="1"/>
  <c r="Y17" i="1"/>
  <c r="Y19" i="1"/>
  <c r="Y49" i="1"/>
  <c r="Y51" i="1"/>
  <c r="Y32" i="1"/>
  <c r="Y86" i="1"/>
  <c r="Y78" i="1"/>
  <c r="Y69" i="1"/>
  <c r="Y26" i="1"/>
  <c r="Y42" i="1"/>
  <c r="Y87" i="1"/>
  <c r="Y79" i="1"/>
  <c r="Y63" i="1"/>
  <c r="Y37" i="1"/>
  <c r="Y55" i="1"/>
  <c r="AK1" i="1" l="1"/>
  <c r="I1" i="4"/>
</calcChain>
</file>

<file path=xl/sharedStrings.xml><?xml version="1.0" encoding="utf-8"?>
<sst xmlns="http://schemas.openxmlformats.org/spreadsheetml/2006/main" count="521" uniqueCount="378">
  <si>
    <t>Notes</t>
  </si>
  <si>
    <t>Date Denial       Letter                      Sent</t>
  </si>
  <si>
    <t xml:space="preserve">DENIED Reason </t>
  </si>
  <si>
    <t>Date missing info requested</t>
  </si>
  <si>
    <t>Miss Info</t>
  </si>
  <si>
    <t>Voucher Number</t>
  </si>
  <si>
    <t>Date Payment Made</t>
  </si>
  <si>
    <t>Sent to F&amp;B</t>
  </si>
  <si>
    <t>Total Eligible Costs</t>
  </si>
  <si>
    <t>Claim Count</t>
  </si>
  <si>
    <t>Pay To</t>
  </si>
  <si>
    <t>Pay To Organization</t>
  </si>
  <si>
    <t>Zip</t>
  </si>
  <si>
    <t>State</t>
  </si>
  <si>
    <t>City</t>
  </si>
  <si>
    <t>Mailing Address</t>
  </si>
  <si>
    <t>Lname</t>
  </si>
  <si>
    <t>Fname</t>
  </si>
  <si>
    <t>SWIFT
Vendor NO.</t>
  </si>
  <si>
    <t>Payment End</t>
  </si>
  <si>
    <t>Payment Start</t>
  </si>
  <si>
    <t>Batch Number</t>
  </si>
  <si>
    <t>Batch Date</t>
  </si>
  <si>
    <t>Invoice Number (30 Characters)</t>
  </si>
  <si>
    <t>Invoice Number</t>
  </si>
  <si>
    <t>Amount Paid</t>
  </si>
  <si>
    <t>Date Posted</t>
  </si>
  <si>
    <t>Payment Count</t>
  </si>
  <si>
    <t>Invoice Number Final</t>
  </si>
  <si>
    <t xml:space="preserve">Invoice Number Full
</t>
  </si>
  <si>
    <t>Fiscal Year</t>
  </si>
  <si>
    <t>Outstanding Payments</t>
  </si>
  <si>
    <t>Total Processing Time:</t>
  </si>
  <si>
    <t>Holidays during processing:</t>
  </si>
  <si>
    <t>Payment Number</t>
  </si>
  <si>
    <t>Total Payments Submitted:</t>
  </si>
  <si>
    <t>Total Payments Processed:</t>
  </si>
  <si>
    <t>Invoice Number Override</t>
  </si>
  <si>
    <t>19-20</t>
  </si>
  <si>
    <t>MN</t>
  </si>
  <si>
    <t>Minneapolis</t>
  </si>
  <si>
    <t>x</t>
  </si>
  <si>
    <t>William</t>
  </si>
  <si>
    <t>Duluth</t>
  </si>
  <si>
    <t>Ohmann</t>
  </si>
  <si>
    <t>Northfield</t>
  </si>
  <si>
    <t>Mark</t>
  </si>
  <si>
    <t>Steven</t>
  </si>
  <si>
    <t>Nelson</t>
  </si>
  <si>
    <t>David</t>
  </si>
  <si>
    <t>Michael</t>
  </si>
  <si>
    <t>Lee</t>
  </si>
  <si>
    <t>Ben</t>
  </si>
  <si>
    <t>Robert</t>
  </si>
  <si>
    <t>Olson</t>
  </si>
  <si>
    <t>Maple Grove</t>
  </si>
  <si>
    <t>Roger</t>
  </si>
  <si>
    <t>lex@tattersalldistilling.com</t>
  </si>
  <si>
    <t>Jones</t>
  </si>
  <si>
    <t>Rochester</t>
  </si>
  <si>
    <t>Kevin</t>
  </si>
  <si>
    <t>Albert Lea</t>
  </si>
  <si>
    <t>Connie</t>
  </si>
  <si>
    <t>Zumbrota</t>
  </si>
  <si>
    <t>Johnson</t>
  </si>
  <si>
    <t>Alexander</t>
  </si>
  <si>
    <t>Ryan</t>
  </si>
  <si>
    <t>Kimball</t>
  </si>
  <si>
    <t>Rushford</t>
  </si>
  <si>
    <t>Cannon Falls</t>
  </si>
  <si>
    <t>Madison</t>
  </si>
  <si>
    <t>Dean</t>
  </si>
  <si>
    <t>Amy</t>
  </si>
  <si>
    <t>Therese</t>
  </si>
  <si>
    <t>Dale</t>
  </si>
  <si>
    <t>Andy</t>
  </si>
  <si>
    <t>Sarah</t>
  </si>
  <si>
    <t>George</t>
  </si>
  <si>
    <t>Plymouth</t>
  </si>
  <si>
    <t>Waconia</t>
  </si>
  <si>
    <t>Jennifer</t>
  </si>
  <si>
    <t>Cindy</t>
  </si>
  <si>
    <t>Christopher</t>
  </si>
  <si>
    <t>Chanhassen</t>
  </si>
  <si>
    <t>Kimberly</t>
  </si>
  <si>
    <t>Willmar</t>
  </si>
  <si>
    <t>Nerstrand</t>
  </si>
  <si>
    <t>Nathan</t>
  </si>
  <si>
    <t>Jay</t>
  </si>
  <si>
    <t>Christine</t>
  </si>
  <si>
    <t>Mankato</t>
  </si>
  <si>
    <t>Minnetonka</t>
  </si>
  <si>
    <t>Dundas</t>
  </si>
  <si>
    <t>Matthew</t>
  </si>
  <si>
    <t>Center City</t>
  </si>
  <si>
    <t>French</t>
  </si>
  <si>
    <t>Joel</t>
  </si>
  <si>
    <t>Susan</t>
  </si>
  <si>
    <t>Kyle</t>
  </si>
  <si>
    <t>Julie</t>
  </si>
  <si>
    <t>Business Name</t>
  </si>
  <si>
    <t>Email</t>
  </si>
  <si>
    <t>3 Bear Oats</t>
  </si>
  <si>
    <t>Alaska Wild Fish Co.</t>
  </si>
  <si>
    <t>Atlas Provision</t>
  </si>
  <si>
    <t>Beautiful Necessity</t>
  </si>
  <si>
    <t>Bliss Gourmet Foods</t>
  </si>
  <si>
    <t>Blue Earth Valley Trading Co. LLC</t>
  </si>
  <si>
    <t>Bolton Bees</t>
  </si>
  <si>
    <t>Bongards Creameries</t>
  </si>
  <si>
    <t>CannonBelles Cheese</t>
  </si>
  <si>
    <t>Clover Valley Farms</t>
  </si>
  <si>
    <t xml:space="preserve">Coconut Whisk </t>
  </si>
  <si>
    <t>Desserts by Alighieri</t>
  </si>
  <si>
    <t>Dutch House Confections</t>
  </si>
  <si>
    <t>Eichtens Cheese</t>
  </si>
  <si>
    <t>Gustola Granola</t>
  </si>
  <si>
    <t>Healthy America LLC</t>
  </si>
  <si>
    <t>Hellraising Hot Sauce LLC</t>
  </si>
  <si>
    <t>Kakookies</t>
  </si>
  <si>
    <t>LUV Ice Cream</t>
  </si>
  <si>
    <t xml:space="preserve">Mixmi Brands, Inc. </t>
  </si>
  <si>
    <t>Mostly Made</t>
  </si>
  <si>
    <t>My Sweet Greens Mn</t>
  </si>
  <si>
    <t>Nordic Waffles</t>
  </si>
  <si>
    <t>Pam's Pepper Jam, LLC</t>
  </si>
  <si>
    <t>Papa George</t>
  </si>
  <si>
    <t>Peace Coffee</t>
  </si>
  <si>
    <t>Planet Princess Foods</t>
  </si>
  <si>
    <t>Putting on the Ritts</t>
  </si>
  <si>
    <t>Qwiznibet Foods</t>
  </si>
  <si>
    <t>Riffs Smokehouse</t>
  </si>
  <si>
    <t>Route to India LLC</t>
  </si>
  <si>
    <t>terese@3bearoats.com</t>
  </si>
  <si>
    <t>3lonettisisters@gmail.com</t>
  </si>
  <si>
    <t>pietron@brainerd.net</t>
  </si>
  <si>
    <t>pamhicle@yahoo.com</t>
  </si>
  <si>
    <t>sarah@atlasprovisions.co</t>
  </si>
  <si>
    <t>info@kuzalaorganics.com</t>
  </si>
  <si>
    <t>ben@betvodka.com</t>
  </si>
  <si>
    <t>alex@bizzycoffee.com</t>
  </si>
  <si>
    <t>blueearthvalley@gmail.com</t>
  </si>
  <si>
    <t>boltonbees@gmail.com</t>
  </si>
  <si>
    <t>kasia.Paprocki@bongards.com</t>
  </si>
  <si>
    <t>brodys579@yahoo.com</t>
  </si>
  <si>
    <t>jackie@cannonbelles.com</t>
  </si>
  <si>
    <t>mjimenez@chocolatesanjose.minneapolis.com</t>
  </si>
  <si>
    <t>Cindy@clovervalleyfarms.com</t>
  </si>
  <si>
    <t>kathryn@cocobeeandnut.com</t>
  </si>
  <si>
    <t>coconutwhisk@gmail.com</t>
  </si>
  <si>
    <t>greg@fromtheavocado.com</t>
  </si>
  <si>
    <t>mpi@ingwellcommunications.com</t>
  </si>
  <si>
    <t>admin@dutchhousecaramels.com</t>
  </si>
  <si>
    <t>eichtenscheeses@gmail.com</t>
  </si>
  <si>
    <t>will@nomisnacks.com</t>
  </si>
  <si>
    <t>grandmas.gourmets@gmail.com</t>
  </si>
  <si>
    <t>angie@gustolagranola.com</t>
  </si>
  <si>
    <t>sunil.kumar@theamazingchickpea.com</t>
  </si>
  <si>
    <t>hellraisinghotsauce@gmail.com</t>
  </si>
  <si>
    <t>matt.glover@hoyosambusa.com</t>
  </si>
  <si>
    <t>admin@jcarverdistillery.com</t>
  </si>
  <si>
    <t>jennifer.alexander@jensjars.com</t>
  </si>
  <si>
    <t>jay@kakookies.com</t>
  </si>
  <si>
    <t>keepsakecidery@gmail.com</t>
  </si>
  <si>
    <t>mark@loonliquors.com</t>
  </si>
  <si>
    <t>susanna@luvicecream.com</t>
  </si>
  <si>
    <t>metzcreamery@goacentek.net</t>
  </si>
  <si>
    <t>annette@sholl.com</t>
  </si>
  <si>
    <t>rob@bratwerks.com</t>
  </si>
  <si>
    <t>jillian@mostly-made.com</t>
  </si>
  <si>
    <t>jculshaw@mrbchocolates.com</t>
  </si>
  <si>
    <t>mysweetgreensmn@gmail.com</t>
  </si>
  <si>
    <t>barbara@nordicwaffles.com</t>
  </si>
  <si>
    <t>hello@northmallow.com</t>
  </si>
  <si>
    <t>p.hoepner@yahoo.com</t>
  </si>
  <si>
    <t>george@papageorges.com</t>
  </si>
  <si>
    <t>kyle@peacecoffee.com</t>
  </si>
  <si>
    <t>planetprincessfoods@gmail.com</t>
  </si>
  <si>
    <t>christine@puresoapflakes.com</t>
  </si>
  <si>
    <t>susanritts@yahoo.com</t>
  </si>
  <si>
    <t>contact@qwiznibet.com</t>
  </si>
  <si>
    <t>skmcelvain@msn.com</t>
  </si>
  <si>
    <t>Riverhillsharvest.marketers@gmail.com</t>
  </si>
  <si>
    <t>nalini@routetoindia.com</t>
  </si>
  <si>
    <t>eldiablo@salsajoe.com</t>
  </si>
  <si>
    <t>andy@sevensunday.com</t>
  </si>
  <si>
    <t>steven@shepherdswayfarms.com</t>
  </si>
  <si>
    <t>madison@sogoodforyou.com</t>
  </si>
  <si>
    <t>sweetlandorchard@gmail.com</t>
  </si>
  <si>
    <t>relsner@chanticlearpizza.com</t>
  </si>
  <si>
    <t>940 Laurel Ave</t>
  </si>
  <si>
    <t xml:space="preserve">28546 60th Ave </t>
  </si>
  <si>
    <t>PO Box 16038</t>
  </si>
  <si>
    <t xml:space="preserve">392 Fulton St </t>
  </si>
  <si>
    <t>2253 Carter Ave</t>
  </si>
  <si>
    <t>1130 Charles Ave</t>
  </si>
  <si>
    <t>250 Lake Drive East</t>
  </si>
  <si>
    <t>402 Mill St. W</t>
  </si>
  <si>
    <t>2744 Ensign Ave N</t>
  </si>
  <si>
    <t>1079 140th St E</t>
  </si>
  <si>
    <t>943 Summit Avenue</t>
  </si>
  <si>
    <t>2015 Garfield Ave #2</t>
  </si>
  <si>
    <t>503 E 8th St</t>
  </si>
  <si>
    <t>4123 Zenith Ave S</t>
  </si>
  <si>
    <t>6808 Humboldt Ave S</t>
  </si>
  <si>
    <t>2912 18th Ave S</t>
  </si>
  <si>
    <t>560 Willoughby Way W</t>
  </si>
  <si>
    <t>4609 135th St E</t>
  </si>
  <si>
    <t>PO Box 412</t>
  </si>
  <si>
    <t>25909 County Road 102</t>
  </si>
  <si>
    <t>PO box 18775</t>
  </si>
  <si>
    <t>18315 Minnetonka Blvd</t>
  </si>
  <si>
    <t>45179 Nygren Rd</t>
  </si>
  <si>
    <t>2303 Wycliff Street</t>
  </si>
  <si>
    <t>1310 Welcome Ave N</t>
  </si>
  <si>
    <t>4259 Unity Ave. N</t>
  </si>
  <si>
    <t xml:space="preserve">PO Box 50058 </t>
  </si>
  <si>
    <t>2801 21st Ave S #130</t>
  </si>
  <si>
    <t>PO box 193</t>
  </si>
  <si>
    <t>7065 County Rd 11</t>
  </si>
  <si>
    <t>3776 Dunlap St N</t>
  </si>
  <si>
    <t>250 Park Ave #208</t>
  </si>
  <si>
    <t>3557 Elm Ln SE</t>
  </si>
  <si>
    <t>PO Box 19294</t>
  </si>
  <si>
    <t>8626 160th St E</t>
  </si>
  <si>
    <t>500 Kasota Ave SE</t>
  </si>
  <si>
    <t>26205 Fairlawn Ave</t>
  </si>
  <si>
    <t xml:space="preserve">PO Box 1181 </t>
  </si>
  <si>
    <t>5817 James Ave S</t>
  </si>
  <si>
    <t>St. Paul</t>
  </si>
  <si>
    <t>Cushing</t>
  </si>
  <si>
    <t xml:space="preserve">Hinckley </t>
  </si>
  <si>
    <t>St Paul</t>
  </si>
  <si>
    <t xml:space="preserve">MN </t>
  </si>
  <si>
    <t xml:space="preserve">New Hope </t>
  </si>
  <si>
    <t>Rosemount</t>
  </si>
  <si>
    <t>Long Lake</t>
  </si>
  <si>
    <t>Mn</t>
  </si>
  <si>
    <t>St. Louis Park</t>
  </si>
  <si>
    <t xml:space="preserve">Richfield </t>
  </si>
  <si>
    <t>Stillwater</t>
  </si>
  <si>
    <t xml:space="preserve">Eden Prairie </t>
  </si>
  <si>
    <t>Wayzata</t>
  </si>
  <si>
    <t>Golden valley</t>
  </si>
  <si>
    <t>Robbinsdale</t>
  </si>
  <si>
    <t>mn</t>
  </si>
  <si>
    <t>Pine River</t>
  </si>
  <si>
    <t>Maple Plain</t>
  </si>
  <si>
    <t>Arden Hills</t>
  </si>
  <si>
    <t>Webster</t>
  </si>
  <si>
    <t xml:space="preserve">Total Claim         </t>
  </si>
  <si>
    <t xml:space="preserve">         </t>
  </si>
  <si>
    <t>Moore</t>
  </si>
  <si>
    <t>Stephanie</t>
  </si>
  <si>
    <t>Lonetti</t>
  </si>
  <si>
    <t>Pietron</t>
  </si>
  <si>
    <t>Pam</t>
  </si>
  <si>
    <t>Zabrok</t>
  </si>
  <si>
    <t>Pritzker</t>
  </si>
  <si>
    <t>Dark</t>
  </si>
  <si>
    <t>Brueshoff</t>
  </si>
  <si>
    <t>Alex</t>
  </si>
  <si>
    <t>Lesley</t>
  </si>
  <si>
    <t>Powers</t>
  </si>
  <si>
    <t>Mattick</t>
  </si>
  <si>
    <t>Chiara</t>
  </si>
  <si>
    <t>Bolton</t>
  </si>
  <si>
    <t>Kasia</t>
  </si>
  <si>
    <t>Paprocki</t>
  </si>
  <si>
    <t>Kathryn</t>
  </si>
  <si>
    <t>Schwartz</t>
  </si>
  <si>
    <t>Jaclyn</t>
  </si>
  <si>
    <t>Monica</t>
  </si>
  <si>
    <t>Jimenez</t>
  </si>
  <si>
    <t>Hale</t>
  </si>
  <si>
    <t>Myles</t>
  </si>
  <si>
    <t>Greg</t>
  </si>
  <si>
    <t>D'Alessandro</t>
  </si>
  <si>
    <t>Mary</t>
  </si>
  <si>
    <t>Ingwell</t>
  </si>
  <si>
    <t>Hammje</t>
  </si>
  <si>
    <t>Tammy</t>
  </si>
  <si>
    <t>Stephens</t>
  </si>
  <si>
    <t>Handke</t>
  </si>
  <si>
    <t>Angela</t>
  </si>
  <si>
    <t>Gustafson</t>
  </si>
  <si>
    <t>Sunil</t>
  </si>
  <si>
    <t>Kumar</t>
  </si>
  <si>
    <t>Taylor</t>
  </si>
  <si>
    <t>Glover</t>
  </si>
  <si>
    <t>Gallus</t>
  </si>
  <si>
    <t>Kakuk</t>
  </si>
  <si>
    <t>Watters</t>
  </si>
  <si>
    <t>Schiller</t>
  </si>
  <si>
    <t>Susanna</t>
  </si>
  <si>
    <t>Gorodisher</t>
  </si>
  <si>
    <t>Mariann</t>
  </si>
  <si>
    <t>Metz</t>
  </si>
  <si>
    <t>Patton</t>
  </si>
  <si>
    <t>Annette</t>
  </si>
  <si>
    <t>Jillian</t>
  </si>
  <si>
    <t>McGary</t>
  </si>
  <si>
    <t>Culshaw</t>
  </si>
  <si>
    <t>Bredlau</t>
  </si>
  <si>
    <t>Barbara</t>
  </si>
  <si>
    <t>Pamela</t>
  </si>
  <si>
    <t>Hoepner</t>
  </si>
  <si>
    <t>Ghanem</t>
  </si>
  <si>
    <t>Feldman</t>
  </si>
  <si>
    <t>Alisa</t>
  </si>
  <si>
    <t>Ritts</t>
  </si>
  <si>
    <t>Jeanette</t>
  </si>
  <si>
    <t>Tostenson</t>
  </si>
  <si>
    <t>McElvain</t>
  </si>
  <si>
    <t>Nalini</t>
  </si>
  <si>
    <t>Mehta</t>
  </si>
  <si>
    <t>Montzka</t>
  </si>
  <si>
    <t>Read</t>
  </si>
  <si>
    <t>Zender</t>
  </si>
  <si>
    <t>Gretchen</t>
  </si>
  <si>
    <t>Perbix</t>
  </si>
  <si>
    <t>Lex</t>
  </si>
  <si>
    <t>Lazarewicz</t>
  </si>
  <si>
    <t>Elsner</t>
  </si>
  <si>
    <t>Jessica</t>
  </si>
  <si>
    <t>Naithani</t>
  </si>
  <si>
    <t>2647 Lake of the Isles Pkwy E</t>
  </si>
  <si>
    <t xml:space="preserve">3LonettiSisters </t>
  </si>
  <si>
    <t>ANDREJS EUROPEAN PASTRY INC</t>
  </si>
  <si>
    <t>100 S 1st St, PO Box 583184</t>
  </si>
  <si>
    <t>Beet Spirits llc</t>
  </si>
  <si>
    <t>GET BIZZY INC</t>
  </si>
  <si>
    <t>2700 Freeway Blvd #200</t>
  </si>
  <si>
    <t>150 Valley Creek Rd</t>
  </si>
  <si>
    <t>White Bear Lake TWP</t>
  </si>
  <si>
    <t>Brodys 579 LLC</t>
  </si>
  <si>
    <t>5605 Hugo Rd</t>
  </si>
  <si>
    <t>Chocolate San Jose Minneapolis</t>
  </si>
  <si>
    <t>6534 Homestead Rd</t>
  </si>
  <si>
    <t xml:space="preserve">Coco Bee &amp; Nut LLC </t>
  </si>
  <si>
    <t>2209 Bryant Ave S #302, PO BOX 582724</t>
  </si>
  <si>
    <t>7807 County Rd 82 SE</t>
  </si>
  <si>
    <t>16809 310th St, PO Box 216</t>
  </si>
  <si>
    <t>1660 HWY 100 S #500A</t>
  </si>
  <si>
    <t>Hoyo SBC</t>
  </si>
  <si>
    <t>J Carver Distillery</t>
  </si>
  <si>
    <t>1320 Mill Ln</t>
  </si>
  <si>
    <t xml:space="preserve">Jens Jars </t>
  </si>
  <si>
    <t>500 Sycamore Ln N</t>
  </si>
  <si>
    <t>Keepsake Cidery LLP</t>
  </si>
  <si>
    <t>Loon Liquors</t>
  </si>
  <si>
    <t>1325 Armstrong Rd #165</t>
  </si>
  <si>
    <t>Metzs Hart Land Creamery LLC</t>
  </si>
  <si>
    <t>9531 W 78th St #330</t>
  </si>
  <si>
    <t>MN Bratwerks</t>
  </si>
  <si>
    <t>Mr B Chocolates LLC</t>
  </si>
  <si>
    <t>1707 Technology Dr NE #101</t>
  </si>
  <si>
    <t>3520 E 33rd St</t>
  </si>
  <si>
    <t>Five Friends Food LLC</t>
  </si>
  <si>
    <t>Grandmas Gourmets</t>
  </si>
  <si>
    <t>North Mallow &amp; Co LLC</t>
  </si>
  <si>
    <t>Pure Soap Flake Co</t>
  </si>
  <si>
    <t>2835 Emerson Ave S #CN317</t>
  </si>
  <si>
    <t>River Hills Harvest Marketers LLC</t>
  </si>
  <si>
    <t>Salsa Del Diablo</t>
  </si>
  <si>
    <t>Seven Sundays LLC</t>
  </si>
  <si>
    <t>Shepherds Way Farms</t>
  </si>
  <si>
    <t>So good brand inc</t>
  </si>
  <si>
    <t>Sweetland Orchard LLC</t>
  </si>
  <si>
    <t>Tattersall Distilling Company</t>
  </si>
  <si>
    <t>1620 Central Ave NE #150</t>
  </si>
  <si>
    <t>West End Enterprises LLC</t>
  </si>
  <si>
    <t>Wholy Cow</t>
  </si>
  <si>
    <t>jessican@wholycow.com</t>
  </si>
  <si>
    <t>PO Box 397</t>
  </si>
  <si>
    <t>885 Amble Rd</t>
  </si>
  <si>
    <t>Davocado</t>
  </si>
  <si>
    <t>2335 Oliver Hll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</si>
</sst>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&quot;$&quot;#,##0.00"/>
    <numFmt numFmtId="166" formatCode="mm/dd/yy;@"/>
  </numFmts>
  <fonts count="7" x14ac:knownFonts="1">
    <font>
      <sz val="11"/>
      <color theme="1"/>
      <name val="Helvetic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16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1"/>
    <xf numFmtId="14" fontId="3" fillId="0" borderId="0" xfId="1" applyNumberFormat="1"/>
    <xf numFmtId="1" fontId="5" fillId="2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165" fontId="0" fillId="0" borderId="0" xfId="0" applyNumberFormat="1"/>
    <xf numFmtId="14" fontId="0" fillId="0" borderId="0" xfId="0" applyNumberFormat="1"/>
    <xf numFmtId="1" fontId="5" fillId="2" borderId="0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4" fillId="0" borderId="0" xfId="0" applyNumberFormat="1" applyFont="1"/>
    <xf numFmtId="0" fontId="4" fillId="0" borderId="1" xfId="0" applyFont="1" applyFill="1" applyBorder="1"/>
    <xf numFmtId="14" fontId="4" fillId="0" borderId="1" xfId="0" applyNumberFormat="1" applyFont="1" applyFill="1" applyBorder="1"/>
    <xf numFmtId="165" fontId="4" fillId="0" borderId="1" xfId="0" applyNumberFormat="1" applyFont="1" applyFill="1" applyBorder="1"/>
    <xf numFmtId="1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Border="1"/>
    <xf numFmtId="49" fontId="4" fillId="0" borderId="1" xfId="0" applyNumberFormat="1" applyFont="1" applyFill="1" applyBorder="1"/>
    <xf numFmtId="165" fontId="4" fillId="0" borderId="0" xfId="0" applyNumberFormat="1" applyFont="1" applyFill="1"/>
    <xf numFmtId="164" fontId="4" fillId="0" borderId="0" xfId="0" applyNumberFormat="1" applyFont="1" applyFill="1"/>
    <xf numFmtId="1" fontId="4" fillId="0" borderId="0" xfId="0" applyNumberFormat="1" applyFont="1" applyFill="1"/>
    <xf numFmtId="14" fontId="4" fillId="0" borderId="0" xfId="0" applyNumberFormat="1" applyFont="1" applyFill="1"/>
    <xf numFmtId="0" fontId="4" fillId="0" borderId="0" xfId="0" applyNumberFormat="1" applyFont="1" applyFill="1"/>
    <xf numFmtId="0" fontId="2" fillId="0" borderId="0" xfId="1" applyFont="1"/>
    <xf numFmtId="0" fontId="1" fillId="0" borderId="0" xfId="1" applyFont="1"/>
    <xf numFmtId="0" fontId="4" fillId="4" borderId="1" xfId="0" applyFont="1" applyFill="1" applyBorder="1"/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ryCompletedTSPPay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CompletedTSPPayments"/>
      <sheetName val="qryCompletedCostSharePayments"/>
    </sheetNames>
    <sheetDataSet>
      <sheetData sheetId="0">
        <row r="2">
          <cell r="A2" t="str">
            <v>TSP19-20-B1-3BearOats</v>
          </cell>
          <cell r="B2">
            <v>914.6</v>
          </cell>
          <cell r="C2">
            <v>43810</v>
          </cell>
          <cell r="D2" t="str">
            <v>94007</v>
          </cell>
        </row>
        <row r="3">
          <cell r="A3" t="str">
            <v>TSP19-20-B1-3LonettiSisters</v>
          </cell>
          <cell r="B3">
            <v>103.68</v>
          </cell>
          <cell r="C3">
            <v>43810</v>
          </cell>
          <cell r="D3" t="str">
            <v>94010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77"/>
  <sheetViews>
    <sheetView tabSelected="1" zoomScaleNormal="100" zoomScaleSheetLayoutView="100" workbookViewId="0">
      <pane ySplit="1" topLeftCell="A2" activePane="bottomLeft" state="frozen"/>
      <selection pane="bottomLeft" activeCell="B1" sqref="A1:B1048576"/>
    </sheetView>
  </sheetViews>
  <sheetFormatPr defaultColWidth="8.375" defaultRowHeight="12.75" x14ac:dyDescent="0.2"/>
  <cols>
    <col min="1" max="1" width="7" style="1" customWidth="1"/>
    <col min="2" max="2" width="11.25" style="1" customWidth="1"/>
    <col min="3" max="3" width="13" style="1" customWidth="1"/>
    <col min="4" max="4" width="22.5" style="1" customWidth="1"/>
    <col min="5" max="5" width="31.375" style="1" customWidth="1"/>
    <col min="6" max="6" width="27.875" style="1" customWidth="1"/>
    <col min="7" max="7" width="11.25" style="1" customWidth="1"/>
    <col min="8" max="8" width="5.875" style="1" customWidth="1"/>
    <col min="9" max="9" width="6.375" style="1" customWidth="1"/>
    <col min="10" max="10" width="6.625" style="1" hidden="1" customWidth="1"/>
    <col min="11" max="11" width="5.75" style="1" hidden="1" customWidth="1"/>
    <col min="12" max="12" width="50.875" style="1" hidden="1" customWidth="1"/>
    <col min="13" max="14" width="9.625" style="4" hidden="1" customWidth="1"/>
    <col min="15" max="15" width="11.625" style="4" customWidth="1"/>
    <col min="16" max="16" width="57" style="3" hidden="1" customWidth="1"/>
    <col min="17" max="17" width="26.125" style="3" hidden="1" customWidth="1"/>
    <col min="18" max="18" width="29" style="3" hidden="1" customWidth="1"/>
    <col min="19" max="19" width="44.75" style="3" hidden="1" customWidth="1"/>
    <col min="20" max="20" width="11.875" style="22" hidden="1" customWidth="1"/>
    <col min="21" max="21" width="13.75" style="1" hidden="1" customWidth="1"/>
    <col min="22" max="22" width="8.375" style="22" hidden="1" customWidth="1"/>
    <col min="23" max="23" width="16.125" style="22" hidden="1" customWidth="1"/>
    <col min="24" max="24" width="9.375" style="27" hidden="1" customWidth="1"/>
    <col min="25" max="25" width="15.125" style="2" hidden="1" customWidth="1"/>
    <col min="26" max="26" width="8.25" style="1" hidden="1" customWidth="1"/>
    <col min="27" max="27" width="14.375" style="1" hidden="1" customWidth="1"/>
    <col min="28" max="28" width="17.25" style="1" hidden="1" customWidth="1"/>
    <col min="29" max="29" width="10" style="1" hidden="1" customWidth="1"/>
    <col min="30" max="30" width="14.5" style="1" hidden="1" customWidth="1"/>
    <col min="31" max="31" width="9.25" style="1" hidden="1" customWidth="1"/>
    <col min="32" max="34" width="8.375" style="1" hidden="1" customWidth="1"/>
    <col min="35" max="35" width="2" style="1" hidden="1" customWidth="1"/>
    <col min="36" max="36" width="11.875" style="1" hidden="1" customWidth="1"/>
    <col min="37" max="37" width="8.375" style="1" hidden="1" customWidth="1"/>
    <col min="38" max="38" width="0" style="1" hidden="1" customWidth="1"/>
    <col min="39" max="16384" width="8.375" style="1"/>
  </cols>
  <sheetData>
    <row r="1" spans="1:37" s="15" customFormat="1" ht="88.5" customHeight="1" x14ac:dyDescent="0.2">
      <c r="A1" s="8" t="s">
        <v>18</v>
      </c>
      <c r="B1" s="6" t="s">
        <v>17</v>
      </c>
      <c r="C1" s="6" t="s">
        <v>16</v>
      </c>
      <c r="D1" s="7" t="s">
        <v>101</v>
      </c>
      <c r="E1" s="8" t="s">
        <v>100</v>
      </c>
      <c r="F1" s="16" t="s">
        <v>15</v>
      </c>
      <c r="G1" s="16" t="s">
        <v>14</v>
      </c>
      <c r="H1" s="17" t="s">
        <v>13</v>
      </c>
      <c r="I1" s="18" t="s">
        <v>12</v>
      </c>
      <c r="J1" s="7" t="s">
        <v>9</v>
      </c>
      <c r="K1" s="6" t="s">
        <v>11</v>
      </c>
      <c r="L1" s="6" t="s">
        <v>10</v>
      </c>
      <c r="M1" s="9" t="s">
        <v>8</v>
      </c>
      <c r="N1" s="10" t="s">
        <v>251</v>
      </c>
      <c r="O1" s="11" t="s">
        <v>250</v>
      </c>
      <c r="P1" s="6" t="s">
        <v>29</v>
      </c>
      <c r="Q1" s="15" t="s">
        <v>37</v>
      </c>
      <c r="R1" s="15" t="s">
        <v>23</v>
      </c>
      <c r="S1" s="15" t="s">
        <v>28</v>
      </c>
      <c r="T1" s="25" t="s">
        <v>27</v>
      </c>
      <c r="U1" s="8" t="s">
        <v>7</v>
      </c>
      <c r="V1" s="21" t="s">
        <v>21</v>
      </c>
      <c r="W1" s="21" t="s">
        <v>34</v>
      </c>
      <c r="X1" s="26" t="s">
        <v>6</v>
      </c>
      <c r="Y1" s="12" t="s">
        <v>5</v>
      </c>
      <c r="Z1" s="13" t="s">
        <v>4</v>
      </c>
      <c r="AA1" s="5" t="s">
        <v>3</v>
      </c>
      <c r="AB1" s="14" t="s">
        <v>2</v>
      </c>
      <c r="AC1" s="5" t="s">
        <v>1</v>
      </c>
      <c r="AD1" s="6" t="s">
        <v>0</v>
      </c>
      <c r="AG1" s="15" t="s">
        <v>30</v>
      </c>
      <c r="AH1" s="15" t="s">
        <v>38</v>
      </c>
      <c r="AJ1" s="15" t="s">
        <v>31</v>
      </c>
      <c r="AK1" s="15">
        <f>COUNTIFS(AE:AE,1,X:X,"")</f>
        <v>58</v>
      </c>
    </row>
    <row r="2" spans="1:37" s="33" customFormat="1" ht="14.25" customHeight="1" x14ac:dyDescent="0.2">
      <c r="A2" s="28">
        <v>1015597</v>
      </c>
      <c r="B2" s="28" t="s">
        <v>73</v>
      </c>
      <c r="C2" s="28" t="s">
        <v>252</v>
      </c>
      <c r="D2" s="28" t="s">
        <v>133</v>
      </c>
      <c r="E2" s="28" t="s">
        <v>102</v>
      </c>
      <c r="F2" s="28" t="s">
        <v>326</v>
      </c>
      <c r="G2" s="28" t="s">
        <v>40</v>
      </c>
      <c r="H2" s="28" t="s">
        <v>39</v>
      </c>
      <c r="I2" s="35">
        <v>55408</v>
      </c>
      <c r="J2" s="28">
        <f>COUNTA(#REF!)</f>
        <v>1</v>
      </c>
      <c r="K2" s="28" t="s">
        <v>41</v>
      </c>
      <c r="L2" s="28" t="str">
        <f t="shared" ref="L2:L50" si="0">IF(K2="",IF(C2="","",CONCATENATE(C2,", ",B2)),E2)</f>
        <v>3 Bear Oats</v>
      </c>
      <c r="M2" s="30">
        <v>914.59800000000007</v>
      </c>
      <c r="N2" s="30">
        <f>IF(M2="DENIED","DENIED",ROUND(M2*1,2))</f>
        <v>914.6</v>
      </c>
      <c r="O2" s="30">
        <f>N2</f>
        <v>914.6</v>
      </c>
      <c r="P2" s="30" t="str">
        <f>IF(O2=0,"",IF(N2="DENIED","DENIED",IF(U2="","","TSP"&amp;$AH$1&amp;"-B"&amp;V2&amp;"-"&amp;L2)))</f>
        <v>TSP19-20-B1-3 Bear Oats</v>
      </c>
      <c r="Q2" s="30"/>
      <c r="R2" s="30" t="str">
        <f>LEFT(TRIM(SUBSTITUTE(SUBSTITUTE(SUBSTITUTE(SUBSTITUTE(SUBSTITUTE(SUBSTITUTE(SUBSTITUTE(SUBSTITUTE(SUBSTITUTE(IF(Q2="",P2,Q2),"&amp;",""),".",""),"/",""),",","")," ",""),"'",""),"(",""),")",""),";","")),30)</f>
        <v>TSP19-20-B1-3BearOats</v>
      </c>
      <c r="S2" s="30" t="str">
        <f t="shared" ref="S2:S28" si="1">IF(V2="","",IF(R2="","",IF(T2&gt;1,TRIM(LEFT(R2,29)&amp;T2),R2)))</f>
        <v>TSP19-20-B1-3BearOats</v>
      </c>
      <c r="T2" s="31">
        <f>IF(R2="","",COUNTIF($R$1:R1,R2)+1)</f>
        <v>1</v>
      </c>
      <c r="U2" s="29">
        <v>43808</v>
      </c>
      <c r="V2" s="31">
        <v>1</v>
      </c>
      <c r="W2" s="31">
        <f>IF(V2="","",VLOOKUP(V2,BatchReference!B:E,3)+COUNTIF($V$1:$V1,$V2))</f>
        <v>1</v>
      </c>
      <c r="X2" s="29">
        <f>IFERROR(VLOOKUP(S2,CompletedPayments!A:D,3,FALSE),"")</f>
        <v>43810</v>
      </c>
      <c r="Y2" s="32" t="str">
        <f>IFERROR(VLOOKUP(S2,CompletedPayments!A:D,4,FALSE),"")</f>
        <v>94007</v>
      </c>
      <c r="Z2" s="28"/>
      <c r="AA2" s="28"/>
      <c r="AB2" s="28"/>
      <c r="AC2" s="28"/>
      <c r="AD2" s="28"/>
      <c r="AE2" s="33">
        <f t="shared" ref="AE2:AE28" si="2">IF(U2&gt;0,1,0)</f>
        <v>1</v>
      </c>
    </row>
    <row r="3" spans="1:37" s="33" customFormat="1" ht="14.25" customHeight="1" x14ac:dyDescent="0.2">
      <c r="A3" s="28">
        <v>1036004</v>
      </c>
      <c r="B3" s="28" t="s">
        <v>253</v>
      </c>
      <c r="C3" s="28" t="s">
        <v>254</v>
      </c>
      <c r="D3" s="28" t="s">
        <v>134</v>
      </c>
      <c r="E3" s="28" t="s">
        <v>327</v>
      </c>
      <c r="F3" s="28" t="s">
        <v>190</v>
      </c>
      <c r="G3" s="28" t="s">
        <v>229</v>
      </c>
      <c r="H3" s="28" t="s">
        <v>39</v>
      </c>
      <c r="I3" s="28">
        <v>55104</v>
      </c>
      <c r="J3" s="28">
        <f>COUNTA(#REF!)</f>
        <v>1</v>
      </c>
      <c r="K3" s="28" t="s">
        <v>41</v>
      </c>
      <c r="L3" s="28" t="str">
        <f t="shared" si="0"/>
        <v xml:space="preserve">3LonettiSisters </v>
      </c>
      <c r="M3" s="30">
        <v>103.68</v>
      </c>
      <c r="N3" s="30">
        <f t="shared" ref="N3:N50" si="3">IF(M3="DENIED","DENIED",ROUND(M3*1,2))</f>
        <v>103.68</v>
      </c>
      <c r="O3" s="30">
        <f>N3</f>
        <v>103.68</v>
      </c>
      <c r="P3" s="30" t="str">
        <f t="shared" ref="P3:P66" si="4">IF(O3=0,"",IF(N3="DENIED","DENIED",IF(U3="","","TSP"&amp;$AH$1&amp;"-B"&amp;V3&amp;"-"&amp;L3)))</f>
        <v xml:space="preserve">TSP19-20-B1-3LonettiSisters </v>
      </c>
      <c r="Q3" s="30"/>
      <c r="R3" s="30" t="str">
        <f t="shared" ref="R3:R50" si="5">LEFT(TRIM(SUBSTITUTE(SUBSTITUTE(SUBSTITUTE(SUBSTITUTE(SUBSTITUTE(SUBSTITUTE(SUBSTITUTE(SUBSTITUTE(SUBSTITUTE(IF(Q3="",P3,Q3),"&amp;",""),".",""),"/",""),",","")," ",""),"'",""),"(",""),")",""),";","")),30)</f>
        <v>TSP19-20-B1-3LonettiSisters</v>
      </c>
      <c r="S3" s="30" t="str">
        <f t="shared" si="1"/>
        <v>TSP19-20-B1-3LonettiSisters</v>
      </c>
      <c r="T3" s="31">
        <f>IF(R3="","",COUNTIF($R$1:R2,R3)+1)</f>
        <v>1</v>
      </c>
      <c r="U3" s="29">
        <v>43808</v>
      </c>
      <c r="V3" s="31">
        <v>1</v>
      </c>
      <c r="W3" s="31">
        <f>IF(V3="","",VLOOKUP(V3,BatchReference!B:E,3)+COUNTIF($V$1:$V2,$V3))</f>
        <v>2</v>
      </c>
      <c r="X3" s="29">
        <f>IFERROR(VLOOKUP(S3,CompletedPayments!A:D,3,FALSE),"")</f>
        <v>43810</v>
      </c>
      <c r="Y3" s="32" t="str">
        <f>IFERROR(VLOOKUP(S3,CompletedPayments!A:D,4,FALSE),"")</f>
        <v>94010</v>
      </c>
      <c r="Z3" s="28"/>
      <c r="AA3" s="28"/>
      <c r="AB3" s="28"/>
      <c r="AC3" s="28"/>
      <c r="AD3" s="28"/>
      <c r="AE3" s="33">
        <f t="shared" si="2"/>
        <v>1</v>
      </c>
    </row>
    <row r="4" spans="1:37" s="33" customFormat="1" ht="14.25" customHeight="1" x14ac:dyDescent="0.2">
      <c r="A4" s="28">
        <v>946177</v>
      </c>
      <c r="B4" s="28" t="s">
        <v>56</v>
      </c>
      <c r="C4" s="28" t="s">
        <v>255</v>
      </c>
      <c r="D4" s="28" t="s">
        <v>135</v>
      </c>
      <c r="E4" s="28" t="s">
        <v>103</v>
      </c>
      <c r="F4" s="28" t="s">
        <v>191</v>
      </c>
      <c r="G4" s="28" t="s">
        <v>230</v>
      </c>
      <c r="H4" s="28" t="s">
        <v>39</v>
      </c>
      <c r="I4" s="28">
        <v>56443</v>
      </c>
      <c r="J4" s="28">
        <f>COUNTA(#REF!)</f>
        <v>1</v>
      </c>
      <c r="K4" s="28" t="s">
        <v>41</v>
      </c>
      <c r="L4" s="28" t="str">
        <f t="shared" si="0"/>
        <v>Alaska Wild Fish Co.</v>
      </c>
      <c r="M4" s="30">
        <v>73.98</v>
      </c>
      <c r="N4" s="30">
        <f t="shared" si="3"/>
        <v>73.98</v>
      </c>
      <c r="O4" s="30">
        <f t="shared" ref="O4:O51" si="6">N4</f>
        <v>73.98</v>
      </c>
      <c r="P4" s="30" t="str">
        <f t="shared" si="4"/>
        <v>TSP19-20-B1-Alaska Wild Fish Co.</v>
      </c>
      <c r="Q4" s="30"/>
      <c r="R4" s="30" t="str">
        <f t="shared" si="5"/>
        <v>TSP19-20-B1-AlaskaWildFishCo</v>
      </c>
      <c r="S4" s="30" t="str">
        <f t="shared" si="1"/>
        <v>TSP19-20-B1-AlaskaWildFishCo</v>
      </c>
      <c r="T4" s="31">
        <f>IF(R4="","",COUNTIF($R$1:R3,R4)+1)</f>
        <v>1</v>
      </c>
      <c r="U4" s="29">
        <v>43808</v>
      </c>
      <c r="V4" s="31">
        <v>1</v>
      </c>
      <c r="W4" s="31">
        <f>IF(V4="","",VLOOKUP(V4,BatchReference!B:E,3)+COUNTIF($V$1:$V3,$V4))</f>
        <v>3</v>
      </c>
      <c r="X4" s="29" t="str">
        <f>IFERROR(VLOOKUP(S4,CompletedPayments!A:D,3,FALSE),"")</f>
        <v/>
      </c>
      <c r="Y4" s="32" t="str">
        <f>IFERROR(VLOOKUP(S4,CompletedPayments!A:D,4,FALSE),"")</f>
        <v/>
      </c>
      <c r="Z4" s="28"/>
      <c r="AA4" s="28"/>
      <c r="AB4" s="28"/>
      <c r="AC4" s="28"/>
      <c r="AE4" s="33">
        <f t="shared" si="2"/>
        <v>1</v>
      </c>
    </row>
    <row r="5" spans="1:37" s="33" customFormat="1" ht="12.75" customHeight="1" x14ac:dyDescent="0.2">
      <c r="A5" s="28">
        <v>915344</v>
      </c>
      <c r="B5" s="28" t="s">
        <v>256</v>
      </c>
      <c r="C5" s="28" t="s">
        <v>257</v>
      </c>
      <c r="D5" s="29" t="s">
        <v>136</v>
      </c>
      <c r="E5" s="28" t="s">
        <v>328</v>
      </c>
      <c r="F5" s="43" t="s">
        <v>374</v>
      </c>
      <c r="G5" s="28" t="s">
        <v>231</v>
      </c>
      <c r="H5" s="28" t="s">
        <v>39</v>
      </c>
      <c r="I5" s="28">
        <v>55037</v>
      </c>
      <c r="J5" s="28">
        <f>COUNTA(#REF!)</f>
        <v>1</v>
      </c>
      <c r="K5" s="28" t="s">
        <v>41</v>
      </c>
      <c r="L5" s="28" t="str">
        <f t="shared" si="0"/>
        <v>ANDREJS EUROPEAN PASTRY INC</v>
      </c>
      <c r="M5" s="30">
        <v>500</v>
      </c>
      <c r="N5" s="30">
        <f t="shared" si="3"/>
        <v>500</v>
      </c>
      <c r="O5" s="30">
        <f t="shared" si="6"/>
        <v>500</v>
      </c>
      <c r="P5" s="30" t="str">
        <f t="shared" si="4"/>
        <v>TSP19-20-B1-ANDREJS EUROPEAN PASTRY INC</v>
      </c>
      <c r="Q5" s="30"/>
      <c r="R5" s="30" t="str">
        <f t="shared" si="5"/>
        <v>TSP19-20-B1-ANDREJSEUROPEANPAS</v>
      </c>
      <c r="S5" s="30" t="str">
        <f t="shared" si="1"/>
        <v>TSP19-20-B1-ANDREJSEUROPEANPAS</v>
      </c>
      <c r="T5" s="31">
        <f>IF(R5="","",COUNTIF($R$1:R4,R5)+1)</f>
        <v>1</v>
      </c>
      <c r="U5" s="29">
        <v>43808</v>
      </c>
      <c r="V5" s="31">
        <v>1</v>
      </c>
      <c r="W5" s="31">
        <f>IF(V5="","",VLOOKUP(V5,BatchReference!B:E,3)+COUNTIF($V$1:$V4,$V5))</f>
        <v>4</v>
      </c>
      <c r="X5" s="29" t="str">
        <f>IFERROR(VLOOKUP(S5,CompletedPayments!A:D,3,FALSE),"")</f>
        <v/>
      </c>
      <c r="Y5" s="32" t="str">
        <f>IFERROR(VLOOKUP(S5,CompletedPayments!A:D,4,FALSE),"")</f>
        <v/>
      </c>
      <c r="Z5" s="28"/>
      <c r="AA5" s="28"/>
      <c r="AB5" s="28"/>
      <c r="AC5" s="28"/>
      <c r="AD5" s="28"/>
      <c r="AE5" s="33">
        <f t="shared" si="2"/>
        <v>1</v>
      </c>
    </row>
    <row r="6" spans="1:37" s="33" customFormat="1" ht="14.25" customHeight="1" x14ac:dyDescent="0.2">
      <c r="A6" s="28">
        <v>1019266</v>
      </c>
      <c r="B6" s="28" t="s">
        <v>76</v>
      </c>
      <c r="C6" s="28" t="s">
        <v>258</v>
      </c>
      <c r="D6" s="28" t="s">
        <v>137</v>
      </c>
      <c r="E6" s="28" t="s">
        <v>104</v>
      </c>
      <c r="F6" s="28" t="s">
        <v>192</v>
      </c>
      <c r="G6" s="28" t="s">
        <v>229</v>
      </c>
      <c r="H6" s="28" t="s">
        <v>39</v>
      </c>
      <c r="I6" s="28">
        <v>55116</v>
      </c>
      <c r="J6" s="28">
        <f>COUNTA(#REF!)</f>
        <v>1</v>
      </c>
      <c r="K6" s="28" t="s">
        <v>41</v>
      </c>
      <c r="L6" s="28" t="str">
        <f t="shared" si="0"/>
        <v>Atlas Provision</v>
      </c>
      <c r="M6" s="30">
        <v>334.20600000000002</v>
      </c>
      <c r="N6" s="30">
        <f t="shared" si="3"/>
        <v>334.21</v>
      </c>
      <c r="O6" s="30">
        <f t="shared" si="6"/>
        <v>334.21</v>
      </c>
      <c r="P6" s="30" t="str">
        <f t="shared" si="4"/>
        <v>TSP19-20-B1-Atlas Provision</v>
      </c>
      <c r="Q6" s="30"/>
      <c r="R6" s="30" t="str">
        <f t="shared" si="5"/>
        <v>TSP19-20-B1-AtlasProvision</v>
      </c>
      <c r="S6" s="30" t="str">
        <f t="shared" si="1"/>
        <v>TSP19-20-B1-AtlasProvision</v>
      </c>
      <c r="T6" s="31">
        <f>IF(R6="","",COUNTIF($R$1:R5,R6)+1)</f>
        <v>1</v>
      </c>
      <c r="U6" s="29">
        <v>43808</v>
      </c>
      <c r="V6" s="31">
        <v>1</v>
      </c>
      <c r="W6" s="31">
        <f>IF(V6="","",VLOOKUP(V6,BatchReference!B:E,3)+COUNTIF($V$1:$V5,$V6))</f>
        <v>5</v>
      </c>
      <c r="X6" s="29" t="str">
        <f>IFERROR(VLOOKUP(S6,CompletedPayments!A:D,3,FALSE),"")</f>
        <v/>
      </c>
      <c r="Y6" s="32" t="str">
        <f>IFERROR(VLOOKUP(S6,CompletedPayments!A:D,4,FALSE),"")</f>
        <v/>
      </c>
      <c r="Z6" s="28"/>
      <c r="AA6" s="28"/>
      <c r="AB6" s="28"/>
      <c r="AC6" s="28"/>
      <c r="AD6" s="28"/>
      <c r="AE6" s="33">
        <f t="shared" si="2"/>
        <v>1</v>
      </c>
    </row>
    <row r="7" spans="1:37" s="33" customFormat="1" ht="14.25" customHeight="1" x14ac:dyDescent="0.2">
      <c r="A7" s="28">
        <v>895079</v>
      </c>
      <c r="B7" s="28" t="s">
        <v>82</v>
      </c>
      <c r="C7" s="28" t="s">
        <v>259</v>
      </c>
      <c r="D7" s="28" t="s">
        <v>138</v>
      </c>
      <c r="E7" s="28" t="s">
        <v>105</v>
      </c>
      <c r="F7" s="28" t="s">
        <v>193</v>
      </c>
      <c r="G7" s="28" t="s">
        <v>232</v>
      </c>
      <c r="H7" s="28" t="s">
        <v>39</v>
      </c>
      <c r="I7" s="28">
        <v>55102</v>
      </c>
      <c r="J7" s="28">
        <f>COUNTA(#REF!)</f>
        <v>1</v>
      </c>
      <c r="K7" s="28" t="s">
        <v>41</v>
      </c>
      <c r="L7" s="28" t="str">
        <f t="shared" si="0"/>
        <v>Beautiful Necessity</v>
      </c>
      <c r="M7" s="30">
        <v>2160</v>
      </c>
      <c r="N7" s="30">
        <f t="shared" si="3"/>
        <v>2160</v>
      </c>
      <c r="O7" s="30">
        <f t="shared" si="6"/>
        <v>2160</v>
      </c>
      <c r="P7" s="30" t="str">
        <f t="shared" si="4"/>
        <v>TSP19-20-B1-Beautiful Necessity</v>
      </c>
      <c r="Q7" s="30"/>
      <c r="R7" s="30" t="str">
        <f t="shared" si="5"/>
        <v>TSP19-20-B1-BeautifulNecessity</v>
      </c>
      <c r="S7" s="30" t="str">
        <f t="shared" si="1"/>
        <v>TSP19-20-B1-BeautifulNecessity</v>
      </c>
      <c r="T7" s="31">
        <f>IF(R7="","",COUNTIF($R$1:R6,R7)+1)</f>
        <v>1</v>
      </c>
      <c r="U7" s="29">
        <v>43808</v>
      </c>
      <c r="V7" s="31">
        <v>1</v>
      </c>
      <c r="W7" s="31">
        <f>IF(V7="","",VLOOKUP(V7,BatchReference!B:E,3)+COUNTIF($V$1:$V6,$V7))</f>
        <v>6</v>
      </c>
      <c r="X7" s="29" t="str">
        <f>IFERROR(VLOOKUP(S7,CompletedPayments!A:D,3,FALSE),"")</f>
        <v/>
      </c>
      <c r="Y7" s="32" t="str">
        <f>IFERROR(VLOOKUP(S7,CompletedPayments!A:D,4,FALSE),"")</f>
        <v/>
      </c>
      <c r="Z7" s="28"/>
      <c r="AA7" s="28"/>
      <c r="AB7" s="28"/>
      <c r="AC7" s="28"/>
      <c r="AD7" s="28"/>
      <c r="AE7" s="33">
        <f t="shared" si="2"/>
        <v>1</v>
      </c>
    </row>
    <row r="8" spans="1:37" s="33" customFormat="1" ht="14.25" customHeight="1" x14ac:dyDescent="0.2">
      <c r="A8" s="28">
        <v>889579</v>
      </c>
      <c r="B8" s="28" t="s">
        <v>52</v>
      </c>
      <c r="C8" s="28" t="s">
        <v>260</v>
      </c>
      <c r="D8" s="28" t="s">
        <v>139</v>
      </c>
      <c r="E8" s="28" t="s">
        <v>330</v>
      </c>
      <c r="F8" s="28" t="s">
        <v>329</v>
      </c>
      <c r="G8" s="28" t="s">
        <v>40</v>
      </c>
      <c r="H8" s="28" t="s">
        <v>39</v>
      </c>
      <c r="I8" s="28">
        <v>55401</v>
      </c>
      <c r="J8" s="28">
        <f>COUNTA(#REF!)</f>
        <v>1</v>
      </c>
      <c r="K8" s="28" t="s">
        <v>41</v>
      </c>
      <c r="L8" s="28" t="str">
        <f t="shared" si="0"/>
        <v>Beet Spirits llc</v>
      </c>
      <c r="M8" s="30">
        <v>791.20800000000008</v>
      </c>
      <c r="N8" s="30">
        <f t="shared" si="3"/>
        <v>791.21</v>
      </c>
      <c r="O8" s="30">
        <f t="shared" si="6"/>
        <v>791.21</v>
      </c>
      <c r="P8" s="30" t="str">
        <f t="shared" si="4"/>
        <v>TSP19-20-B1-Beet Spirits llc</v>
      </c>
      <c r="Q8" s="30"/>
      <c r="R8" s="30" t="str">
        <f t="shared" si="5"/>
        <v>TSP19-20-B1-BeetSpiritsllc</v>
      </c>
      <c r="S8" s="30" t="str">
        <f t="shared" si="1"/>
        <v>TSP19-20-B1-BeetSpiritsllc</v>
      </c>
      <c r="T8" s="31">
        <f>IF(R8="","",COUNTIF($R$1:R7,R8)+1)</f>
        <v>1</v>
      </c>
      <c r="U8" s="29">
        <v>43808</v>
      </c>
      <c r="V8" s="31">
        <v>1</v>
      </c>
      <c r="W8" s="31">
        <f>IF(V8="","",VLOOKUP(V8,BatchReference!B:E,3)+COUNTIF($V$1:$V7,$V8))</f>
        <v>7</v>
      </c>
      <c r="X8" s="29" t="str">
        <f>IFERROR(VLOOKUP(S8,CompletedPayments!A:D,3,FALSE),"")</f>
        <v/>
      </c>
      <c r="Y8" s="32" t="str">
        <f>IFERROR(VLOOKUP(S8,CompletedPayments!A:D,4,FALSE),"")</f>
        <v/>
      </c>
      <c r="Z8" s="28"/>
      <c r="AA8" s="28"/>
      <c r="AB8" s="28"/>
      <c r="AC8" s="28"/>
      <c r="AD8" s="28"/>
      <c r="AE8" s="33">
        <f t="shared" si="2"/>
        <v>1</v>
      </c>
    </row>
    <row r="9" spans="1:37" s="33" customFormat="1" ht="14.25" customHeight="1" x14ac:dyDescent="0.2">
      <c r="A9" s="28">
        <v>941434</v>
      </c>
      <c r="B9" s="28" t="s">
        <v>261</v>
      </c>
      <c r="C9" s="28" t="s">
        <v>95</v>
      </c>
      <c r="D9" s="28" t="s">
        <v>140</v>
      </c>
      <c r="E9" s="28" t="s">
        <v>331</v>
      </c>
      <c r="F9" s="28" t="s">
        <v>332</v>
      </c>
      <c r="G9" s="28" t="s">
        <v>40</v>
      </c>
      <c r="H9" s="28" t="s">
        <v>39</v>
      </c>
      <c r="I9" s="28">
        <v>55430</v>
      </c>
      <c r="J9" s="28">
        <f>COUNTA(#REF!)</f>
        <v>1</v>
      </c>
      <c r="K9" s="28" t="s">
        <v>41</v>
      </c>
      <c r="L9" s="28" t="str">
        <f t="shared" si="0"/>
        <v>GET BIZZY INC</v>
      </c>
      <c r="M9" s="30">
        <v>1538.0010000000002</v>
      </c>
      <c r="N9" s="30">
        <f t="shared" si="3"/>
        <v>1538</v>
      </c>
      <c r="O9" s="30">
        <f t="shared" si="6"/>
        <v>1538</v>
      </c>
      <c r="P9" s="30" t="str">
        <f t="shared" si="4"/>
        <v>TSP19-20-B1-GET BIZZY INC</v>
      </c>
      <c r="Q9" s="30"/>
      <c r="R9" s="30" t="str">
        <f t="shared" si="5"/>
        <v>TSP19-20-B1-GETBIZZYINC</v>
      </c>
      <c r="S9" s="30" t="str">
        <f t="shared" si="1"/>
        <v>TSP19-20-B1-GETBIZZYINC</v>
      </c>
      <c r="T9" s="31">
        <f>IF(R9="","",COUNTIF($R$1:R7,R9)+1)</f>
        <v>1</v>
      </c>
      <c r="U9" s="29">
        <v>43808</v>
      </c>
      <c r="V9" s="31">
        <v>1</v>
      </c>
      <c r="W9" s="31">
        <f>IF(V9="","",VLOOKUP(V9,BatchReference!B:E,3)+COUNTIF($V$1:$V8,$V9))</f>
        <v>8</v>
      </c>
      <c r="X9" s="29" t="str">
        <f>IFERROR(VLOOKUP(S9,CompletedPayments!A:D,3,FALSE),"")</f>
        <v/>
      </c>
      <c r="Y9" s="32" t="str">
        <f>IFERROR(VLOOKUP(S9,CompletedPayments!A:D,4,FALSE),"")</f>
        <v/>
      </c>
      <c r="Z9" s="28"/>
      <c r="AA9" s="28"/>
      <c r="AB9" s="28"/>
      <c r="AC9" s="28"/>
      <c r="AD9" s="28"/>
      <c r="AE9" s="33">
        <f t="shared" si="2"/>
        <v>1</v>
      </c>
    </row>
    <row r="10" spans="1:37" s="33" customFormat="1" ht="14.25" customHeight="1" x14ac:dyDescent="0.2">
      <c r="A10" s="28">
        <v>985349</v>
      </c>
      <c r="B10" s="28" t="s">
        <v>262</v>
      </c>
      <c r="C10" s="28" t="s">
        <v>263</v>
      </c>
      <c r="D10" s="28"/>
      <c r="E10" s="28" t="s">
        <v>106</v>
      </c>
      <c r="F10" s="28" t="s">
        <v>194</v>
      </c>
      <c r="G10" s="28" t="s">
        <v>229</v>
      </c>
      <c r="H10" s="28" t="s">
        <v>39</v>
      </c>
      <c r="I10" s="28">
        <v>55108</v>
      </c>
      <c r="J10" s="28">
        <f>COUNTA(#REF!)</f>
        <v>1</v>
      </c>
      <c r="K10" s="28" t="s">
        <v>41</v>
      </c>
      <c r="L10" s="28" t="str">
        <f t="shared" si="0"/>
        <v>Bliss Gourmet Foods</v>
      </c>
      <c r="M10" s="30">
        <v>81.81</v>
      </c>
      <c r="N10" s="30">
        <f t="shared" si="3"/>
        <v>81.81</v>
      </c>
      <c r="O10" s="30">
        <f t="shared" si="6"/>
        <v>81.81</v>
      </c>
      <c r="P10" s="30" t="str">
        <f t="shared" si="4"/>
        <v>TSP19-20-B1-Bliss Gourmet Foods</v>
      </c>
      <c r="Q10" s="30"/>
      <c r="R10" s="30" t="str">
        <f t="shared" si="5"/>
        <v>TSP19-20-B1-BlissGourmetFoods</v>
      </c>
      <c r="S10" s="30" t="str">
        <f t="shared" si="1"/>
        <v>TSP19-20-B1-BlissGourmetFoods</v>
      </c>
      <c r="T10" s="31">
        <f>IF(R10="","",COUNTIF($R$1:R8,R10)+1)</f>
        <v>1</v>
      </c>
      <c r="U10" s="29">
        <v>43808</v>
      </c>
      <c r="V10" s="31">
        <v>1</v>
      </c>
      <c r="W10" s="31">
        <f>IF(V10="","",VLOOKUP(V10,BatchReference!B:E,3)+COUNTIF($V$1:$V9,$V10))</f>
        <v>9</v>
      </c>
      <c r="X10" s="29" t="str">
        <f>IFERROR(VLOOKUP(S10,CompletedPayments!A:D,3,FALSE),"")</f>
        <v/>
      </c>
      <c r="Y10" s="32" t="str">
        <f>IFERROR(VLOOKUP(S10,CompletedPayments!A:D,4,FALSE),"")</f>
        <v/>
      </c>
      <c r="Z10" s="28"/>
      <c r="AA10" s="28"/>
      <c r="AB10" s="28"/>
      <c r="AC10" s="28"/>
      <c r="AD10" s="28"/>
      <c r="AE10" s="33">
        <f t="shared" si="2"/>
        <v>1</v>
      </c>
    </row>
    <row r="11" spans="1:37" s="33" customFormat="1" ht="14.25" customHeight="1" x14ac:dyDescent="0.2">
      <c r="A11" s="28">
        <v>948998</v>
      </c>
      <c r="B11" s="28" t="s">
        <v>60</v>
      </c>
      <c r="C11" s="28" t="s">
        <v>264</v>
      </c>
      <c r="D11" s="28" t="s">
        <v>141</v>
      </c>
      <c r="E11" s="28" t="s">
        <v>107</v>
      </c>
      <c r="F11" s="28" t="s">
        <v>333</v>
      </c>
      <c r="G11" s="28" t="s">
        <v>90</v>
      </c>
      <c r="H11" s="28" t="s">
        <v>233</v>
      </c>
      <c r="I11" s="28">
        <v>56001</v>
      </c>
      <c r="J11" s="28">
        <f>COUNTA(#REF!)</f>
        <v>1</v>
      </c>
      <c r="K11" s="28"/>
      <c r="L11" s="28" t="str">
        <f t="shared" si="0"/>
        <v>Mattick, Kevin</v>
      </c>
      <c r="M11" s="30">
        <v>139.32</v>
      </c>
      <c r="N11" s="30">
        <f t="shared" si="3"/>
        <v>139.32</v>
      </c>
      <c r="O11" s="30">
        <f t="shared" si="6"/>
        <v>139.32</v>
      </c>
      <c r="P11" s="30" t="str">
        <f t="shared" si="4"/>
        <v>TSP19-20-B1-Mattick, Kevin</v>
      </c>
      <c r="Q11" s="30"/>
      <c r="R11" s="30" t="str">
        <f t="shared" si="5"/>
        <v>TSP19-20-B1-MattickKevin</v>
      </c>
      <c r="S11" s="30" t="str">
        <f t="shared" si="1"/>
        <v>TSP19-20-B1-MattickKevin</v>
      </c>
      <c r="T11" s="31">
        <f>IF(R11="","",COUNTIF($R$1:R10,R11)+1)</f>
        <v>1</v>
      </c>
      <c r="U11" s="29">
        <v>43808</v>
      </c>
      <c r="V11" s="31">
        <v>1</v>
      </c>
      <c r="W11" s="31">
        <f>IF(V11="","",VLOOKUP(V11,BatchReference!B:E,3)+COUNTIF($V$1:$V10,$V11))</f>
        <v>10</v>
      </c>
      <c r="X11" s="29" t="str">
        <f>IFERROR(VLOOKUP(S11,CompletedPayments!A:D,3,FALSE),"")</f>
        <v/>
      </c>
      <c r="Y11" s="32" t="str">
        <f>IFERROR(VLOOKUP(S11,CompletedPayments!A:D,4,FALSE),"")</f>
        <v/>
      </c>
      <c r="Z11" s="28"/>
      <c r="AA11" s="28"/>
      <c r="AB11" s="28"/>
      <c r="AC11" s="28"/>
      <c r="AD11" s="28"/>
      <c r="AE11" s="33">
        <f t="shared" si="2"/>
        <v>1</v>
      </c>
    </row>
    <row r="12" spans="1:37" s="33" customFormat="1" ht="14.25" customHeight="1" x14ac:dyDescent="0.2">
      <c r="A12" s="28">
        <v>976306</v>
      </c>
      <c r="B12" s="28" t="s">
        <v>265</v>
      </c>
      <c r="C12" s="28" t="s">
        <v>266</v>
      </c>
      <c r="D12" s="28" t="s">
        <v>142</v>
      </c>
      <c r="E12" s="28" t="s">
        <v>108</v>
      </c>
      <c r="F12" s="28" t="s">
        <v>195</v>
      </c>
      <c r="G12" s="28" t="s">
        <v>229</v>
      </c>
      <c r="H12" s="28" t="s">
        <v>39</v>
      </c>
      <c r="I12" s="28">
        <v>55104</v>
      </c>
      <c r="J12" s="28">
        <f>COUNTA(#REF!)</f>
        <v>1</v>
      </c>
      <c r="K12" s="28" t="s">
        <v>41</v>
      </c>
      <c r="L12" s="28" t="str">
        <f t="shared" si="0"/>
        <v>Bolton Bees</v>
      </c>
      <c r="M12" s="30">
        <v>870.56100000000015</v>
      </c>
      <c r="N12" s="30">
        <f t="shared" si="3"/>
        <v>870.56</v>
      </c>
      <c r="O12" s="30">
        <f t="shared" si="6"/>
        <v>870.56</v>
      </c>
      <c r="P12" s="30" t="str">
        <f t="shared" si="4"/>
        <v>TSP19-20-B1-Bolton Bees</v>
      </c>
      <c r="Q12" s="30"/>
      <c r="R12" s="30" t="str">
        <f t="shared" si="5"/>
        <v>TSP19-20-B1-BoltonBees</v>
      </c>
      <c r="S12" s="30" t="str">
        <f t="shared" si="1"/>
        <v>TSP19-20-B1-BoltonBees</v>
      </c>
      <c r="T12" s="31">
        <f>IF(R12="","",COUNTIF($R$1:R11,R12)+1)</f>
        <v>1</v>
      </c>
      <c r="U12" s="29">
        <v>43808</v>
      </c>
      <c r="V12" s="31">
        <v>1</v>
      </c>
      <c r="W12" s="31">
        <f>IF(V12="","",VLOOKUP(V12,BatchReference!B:E,3)+COUNTIF($V$1:$V11,$V12))</f>
        <v>11</v>
      </c>
      <c r="X12" s="29" t="str">
        <f>IFERROR(VLOOKUP(S12,CompletedPayments!A:D,3,FALSE),"")</f>
        <v/>
      </c>
      <c r="Y12" s="32" t="str">
        <f>IFERROR(VLOOKUP(S12,CompletedPayments!A:D,4,FALSE),"")</f>
        <v/>
      </c>
      <c r="Z12" s="28"/>
      <c r="AA12" s="28"/>
      <c r="AB12" s="28"/>
      <c r="AC12" s="28"/>
      <c r="AD12" s="28"/>
      <c r="AE12" s="33">
        <f t="shared" si="2"/>
        <v>1</v>
      </c>
    </row>
    <row r="13" spans="1:37" s="33" customFormat="1" ht="14.25" customHeight="1" x14ac:dyDescent="0.2">
      <c r="A13" s="28">
        <v>198523</v>
      </c>
      <c r="B13" s="28" t="s">
        <v>267</v>
      </c>
      <c r="C13" s="28" t="s">
        <v>268</v>
      </c>
      <c r="D13" s="28" t="s">
        <v>143</v>
      </c>
      <c r="E13" s="28" t="s">
        <v>109</v>
      </c>
      <c r="F13" s="28" t="s">
        <v>196</v>
      </c>
      <c r="G13" s="28" t="s">
        <v>83</v>
      </c>
      <c r="H13" s="28" t="s">
        <v>39</v>
      </c>
      <c r="I13" s="28">
        <v>55317</v>
      </c>
      <c r="J13" s="28">
        <f>COUNTA(#REF!)</f>
        <v>1</v>
      </c>
      <c r="K13" s="28" t="s">
        <v>41</v>
      </c>
      <c r="L13" s="28" t="str">
        <f t="shared" si="0"/>
        <v>Bongards Creameries</v>
      </c>
      <c r="M13" s="30">
        <v>1559.25</v>
      </c>
      <c r="N13" s="30">
        <f t="shared" si="3"/>
        <v>1559.25</v>
      </c>
      <c r="O13" s="30">
        <f t="shared" si="6"/>
        <v>1559.25</v>
      </c>
      <c r="P13" s="30" t="str">
        <f t="shared" si="4"/>
        <v>TSP19-20-B1-Bongards Creameries</v>
      </c>
      <c r="Q13" s="30"/>
      <c r="R13" s="30" t="str">
        <f t="shared" si="5"/>
        <v>TSP19-20-B1-BongardsCreameries</v>
      </c>
      <c r="S13" s="30" t="str">
        <f t="shared" si="1"/>
        <v>TSP19-20-B1-BongardsCreameries</v>
      </c>
      <c r="T13" s="31">
        <f>IF(R13="","",COUNTIF($R$1:R12,R13)+1)</f>
        <v>1</v>
      </c>
      <c r="U13" s="29">
        <v>43808</v>
      </c>
      <c r="V13" s="31">
        <v>1</v>
      </c>
      <c r="W13" s="31">
        <f>IF(V13="","",VLOOKUP(V13,BatchReference!B:E,3)+COUNTIF($V$1:$V12,$V13))</f>
        <v>12</v>
      </c>
      <c r="X13" s="29" t="str">
        <f>IFERROR(VLOOKUP(S13,CompletedPayments!A:D,3,FALSE),"")</f>
        <v/>
      </c>
      <c r="Y13" s="32" t="str">
        <f>IFERROR(VLOOKUP(S13,CompletedPayments!A:D,4,FALSE),"")</f>
        <v/>
      </c>
      <c r="Z13" s="28"/>
      <c r="AA13" s="28"/>
      <c r="AB13" s="28"/>
      <c r="AC13" s="28"/>
      <c r="AD13" s="28"/>
      <c r="AE13" s="33">
        <f t="shared" si="2"/>
        <v>1</v>
      </c>
    </row>
    <row r="14" spans="1:37" s="33" customFormat="1" ht="14.25" customHeight="1" x14ac:dyDescent="0.2">
      <c r="A14" s="28">
        <v>915751</v>
      </c>
      <c r="B14" s="28" t="s">
        <v>269</v>
      </c>
      <c r="C14" s="28" t="s">
        <v>270</v>
      </c>
      <c r="D14" s="28" t="s">
        <v>144</v>
      </c>
      <c r="E14" s="28" t="s">
        <v>335</v>
      </c>
      <c r="F14" s="28" t="s">
        <v>336</v>
      </c>
      <c r="G14" s="28" t="s">
        <v>334</v>
      </c>
      <c r="H14" s="28" t="s">
        <v>39</v>
      </c>
      <c r="I14" s="28">
        <v>55110</v>
      </c>
      <c r="J14" s="28">
        <f>COUNTA(#REF!)</f>
        <v>1</v>
      </c>
      <c r="K14" s="28" t="s">
        <v>41</v>
      </c>
      <c r="L14" s="28" t="str">
        <f t="shared" si="0"/>
        <v>Brodys 579 LLC</v>
      </c>
      <c r="M14" s="30">
        <v>773.82</v>
      </c>
      <c r="N14" s="30">
        <f t="shared" si="3"/>
        <v>773.82</v>
      </c>
      <c r="O14" s="30">
        <f t="shared" si="6"/>
        <v>773.82</v>
      </c>
      <c r="P14" s="30" t="str">
        <f t="shared" si="4"/>
        <v>TSP19-20-B1-Brodys 579 LLC</v>
      </c>
      <c r="Q14" s="30"/>
      <c r="R14" s="30" t="str">
        <f t="shared" si="5"/>
        <v>TSP19-20-B1-Brodys579LLC</v>
      </c>
      <c r="S14" s="30" t="str">
        <f t="shared" si="1"/>
        <v>TSP19-20-B1-Brodys579LLC</v>
      </c>
      <c r="T14" s="31">
        <f>IF(R14="","",COUNTIF($R$1:R13,R14)+1)</f>
        <v>1</v>
      </c>
      <c r="U14" s="29">
        <v>43808</v>
      </c>
      <c r="V14" s="31">
        <v>1</v>
      </c>
      <c r="W14" s="31">
        <f>IF(V14="","",VLOOKUP(V14,BatchReference!B:E,3)+COUNTIF($V$1:$V13,$V14))</f>
        <v>13</v>
      </c>
      <c r="X14" s="29" t="str">
        <f>IFERROR(VLOOKUP(S14,CompletedPayments!A:D,3,FALSE),"")</f>
        <v/>
      </c>
      <c r="Y14" s="32" t="str">
        <f>IFERROR(VLOOKUP(S14,CompletedPayments!A:D,4,FALSE),"")</f>
        <v/>
      </c>
      <c r="Z14" s="28"/>
      <c r="AA14" s="28"/>
      <c r="AB14" s="28"/>
      <c r="AC14" s="28"/>
      <c r="AD14" s="28"/>
      <c r="AE14" s="33">
        <f t="shared" si="2"/>
        <v>1</v>
      </c>
    </row>
    <row r="15" spans="1:37" s="33" customFormat="1" ht="14.25" customHeight="1" x14ac:dyDescent="0.2">
      <c r="A15" s="28">
        <v>1002325</v>
      </c>
      <c r="B15" s="28" t="s">
        <v>271</v>
      </c>
      <c r="C15" s="28" t="s">
        <v>44</v>
      </c>
      <c r="D15" s="28" t="s">
        <v>145</v>
      </c>
      <c r="E15" s="28" t="s">
        <v>110</v>
      </c>
      <c r="F15" s="28" t="s">
        <v>197</v>
      </c>
      <c r="G15" s="28" t="s">
        <v>69</v>
      </c>
      <c r="H15" s="28" t="s">
        <v>39</v>
      </c>
      <c r="I15" s="28">
        <v>55009</v>
      </c>
      <c r="J15" s="28">
        <f>COUNTA(#REF!)</f>
        <v>1</v>
      </c>
      <c r="K15" s="28" t="s">
        <v>41</v>
      </c>
      <c r="L15" s="28" t="str">
        <f t="shared" si="0"/>
        <v>CannonBelles Cheese</v>
      </c>
      <c r="M15" s="30">
        <v>413.64</v>
      </c>
      <c r="N15" s="30">
        <f t="shared" si="3"/>
        <v>413.64</v>
      </c>
      <c r="O15" s="30">
        <f t="shared" si="6"/>
        <v>413.64</v>
      </c>
      <c r="P15" s="30" t="str">
        <f t="shared" si="4"/>
        <v>TSP19-20-B1-CannonBelles Cheese</v>
      </c>
      <c r="Q15" s="30"/>
      <c r="R15" s="30" t="str">
        <f t="shared" si="5"/>
        <v>TSP19-20-B1-CannonBellesCheese</v>
      </c>
      <c r="S15" s="30" t="str">
        <f t="shared" si="1"/>
        <v>TSP19-20-B1-CannonBellesCheese</v>
      </c>
      <c r="T15" s="31">
        <f>IF(R15="","",COUNTIF($R$1:R14,R15)+1)</f>
        <v>1</v>
      </c>
      <c r="U15" s="29">
        <v>43808</v>
      </c>
      <c r="V15" s="31">
        <v>1</v>
      </c>
      <c r="W15" s="31">
        <f>IF(V15="","",VLOOKUP(V15,BatchReference!B:E,3)+COUNTIF($V$1:$V14,$V15))</f>
        <v>14</v>
      </c>
      <c r="X15" s="29" t="str">
        <f>IFERROR(VLOOKUP(S15,CompletedPayments!A:D,3,FALSE),"")</f>
        <v/>
      </c>
      <c r="Y15" s="32" t="str">
        <f>IFERROR(VLOOKUP(S15,CompletedPayments!A:D,4,FALSE),"")</f>
        <v/>
      </c>
      <c r="Z15" s="28"/>
      <c r="AA15" s="28"/>
      <c r="AB15" s="28"/>
      <c r="AC15" s="28"/>
      <c r="AD15" s="28"/>
      <c r="AE15" s="33">
        <f t="shared" si="2"/>
        <v>1</v>
      </c>
    </row>
    <row r="16" spans="1:37" s="33" customFormat="1" ht="14.25" customHeight="1" x14ac:dyDescent="0.2">
      <c r="A16" s="28">
        <v>1021901</v>
      </c>
      <c r="B16" s="28" t="s">
        <v>272</v>
      </c>
      <c r="C16" s="28" t="s">
        <v>273</v>
      </c>
      <c r="D16" s="28" t="s">
        <v>146</v>
      </c>
      <c r="E16" s="28" t="s">
        <v>337</v>
      </c>
      <c r="F16" s="28" t="s">
        <v>198</v>
      </c>
      <c r="G16" s="28" t="s">
        <v>234</v>
      </c>
      <c r="H16" s="28" t="s">
        <v>39</v>
      </c>
      <c r="I16" s="28">
        <v>55427</v>
      </c>
      <c r="J16" s="28">
        <f>COUNTA(#REF!)</f>
        <v>1</v>
      </c>
      <c r="K16" s="28" t="s">
        <v>41</v>
      </c>
      <c r="L16" s="28" t="str">
        <f t="shared" si="0"/>
        <v>Chocolate San Jose Minneapolis</v>
      </c>
      <c r="M16" s="30">
        <v>1080</v>
      </c>
      <c r="N16" s="30">
        <f t="shared" si="3"/>
        <v>1080</v>
      </c>
      <c r="O16" s="30">
        <f t="shared" si="6"/>
        <v>1080</v>
      </c>
      <c r="P16" s="30" t="str">
        <f t="shared" si="4"/>
        <v>TSP19-20-B1-Chocolate San Jose Minneapolis</v>
      </c>
      <c r="Q16" s="30"/>
      <c r="R16" s="30" t="str">
        <f t="shared" si="5"/>
        <v>TSP19-20-B1-ChocolateSanJoseMi</v>
      </c>
      <c r="S16" s="30" t="str">
        <f t="shared" si="1"/>
        <v>TSP19-20-B1-ChocolateSanJoseMi</v>
      </c>
      <c r="T16" s="31">
        <f>IF(R16="","",COUNTIF($R$1:R15,R16)+1)</f>
        <v>1</v>
      </c>
      <c r="U16" s="29">
        <v>43808</v>
      </c>
      <c r="V16" s="31">
        <v>1</v>
      </c>
      <c r="W16" s="31">
        <f>IF(V16="","",VLOOKUP(V16,BatchReference!B:E,3)+COUNTIF($V$1:$V15,$V16))</f>
        <v>15</v>
      </c>
      <c r="X16" s="29" t="str">
        <f>IFERROR(VLOOKUP(S16,CompletedPayments!A:D,3,FALSE),"")</f>
        <v/>
      </c>
      <c r="Y16" s="32" t="str">
        <f>IFERROR(VLOOKUP(S16,CompletedPayments!A:D,4,FALSE),"")</f>
        <v/>
      </c>
      <c r="Z16" s="28"/>
      <c r="AA16" s="28"/>
      <c r="AB16" s="28"/>
      <c r="AC16" s="28"/>
      <c r="AD16" s="28"/>
      <c r="AE16" s="33">
        <f t="shared" si="2"/>
        <v>1</v>
      </c>
    </row>
    <row r="17" spans="1:31" s="33" customFormat="1" ht="14.25" customHeight="1" x14ac:dyDescent="0.2">
      <c r="A17" s="28">
        <v>889153</v>
      </c>
      <c r="B17" s="28" t="s">
        <v>81</v>
      </c>
      <c r="C17" s="28" t="s">
        <v>274</v>
      </c>
      <c r="D17" s="28" t="s">
        <v>147</v>
      </c>
      <c r="E17" s="28" t="s">
        <v>111</v>
      </c>
      <c r="F17" s="28" t="s">
        <v>338</v>
      </c>
      <c r="G17" s="28" t="s">
        <v>43</v>
      </c>
      <c r="H17" s="28" t="s">
        <v>39</v>
      </c>
      <c r="I17" s="28">
        <v>55804</v>
      </c>
      <c r="J17" s="28">
        <f>COUNTA(#REF!)</f>
        <v>1</v>
      </c>
      <c r="K17" s="28" t="s">
        <v>41</v>
      </c>
      <c r="L17" s="28" t="str">
        <f t="shared" si="0"/>
        <v>Clover Valley Farms</v>
      </c>
      <c r="M17" s="30">
        <v>265.14000000000004</v>
      </c>
      <c r="N17" s="30">
        <f t="shared" si="3"/>
        <v>265.14</v>
      </c>
      <c r="O17" s="30">
        <f t="shared" si="6"/>
        <v>265.14</v>
      </c>
      <c r="P17" s="30" t="str">
        <f t="shared" si="4"/>
        <v>TSP19-20-B1-Clover Valley Farms</v>
      </c>
      <c r="Q17" s="30"/>
      <c r="R17" s="30" t="str">
        <f t="shared" si="5"/>
        <v>TSP19-20-B1-CloverValleyFarms</v>
      </c>
      <c r="S17" s="30" t="str">
        <f t="shared" si="1"/>
        <v>TSP19-20-B1-CloverValleyFarms</v>
      </c>
      <c r="T17" s="31">
        <f>IF(R17="","",COUNTIF($R$1:R16,R17)+1)</f>
        <v>1</v>
      </c>
      <c r="U17" s="29">
        <v>43808</v>
      </c>
      <c r="V17" s="31">
        <v>1</v>
      </c>
      <c r="W17" s="31">
        <f>IF(V17="","",VLOOKUP(V17,BatchReference!B:E,3)+COUNTIF($V$1:$V16,$V17))</f>
        <v>16</v>
      </c>
      <c r="X17" s="29" t="str">
        <f>IFERROR(VLOOKUP(S17,CompletedPayments!A:D,3,FALSE),"")</f>
        <v/>
      </c>
      <c r="Y17" s="32" t="str">
        <f>IFERROR(VLOOKUP(S17,CompletedPayments!A:D,4,FALSE),"")</f>
        <v/>
      </c>
      <c r="Z17" s="28"/>
      <c r="AA17" s="28"/>
      <c r="AB17" s="28"/>
      <c r="AC17" s="28"/>
      <c r="AD17" s="28"/>
      <c r="AE17" s="33">
        <f t="shared" si="2"/>
        <v>1</v>
      </c>
    </row>
    <row r="18" spans="1:31" s="33" customFormat="1" ht="14.25" customHeight="1" x14ac:dyDescent="0.2">
      <c r="A18" s="28">
        <v>1015596</v>
      </c>
      <c r="B18" s="28" t="s">
        <v>269</v>
      </c>
      <c r="C18" s="28" t="s">
        <v>48</v>
      </c>
      <c r="D18" s="28" t="s">
        <v>148</v>
      </c>
      <c r="E18" s="28" t="s">
        <v>339</v>
      </c>
      <c r="F18" s="28" t="s">
        <v>340</v>
      </c>
      <c r="G18" s="28" t="s">
        <v>40</v>
      </c>
      <c r="H18" s="28" t="s">
        <v>39</v>
      </c>
      <c r="I18" s="28">
        <v>55458</v>
      </c>
      <c r="J18" s="28">
        <f>COUNTA(#REF!)</f>
        <v>1</v>
      </c>
      <c r="K18" s="28" t="s">
        <v>41</v>
      </c>
      <c r="L18" s="28" t="str">
        <f t="shared" si="0"/>
        <v xml:space="preserve">Coco Bee &amp; Nut LLC </v>
      </c>
      <c r="M18" s="30">
        <v>547.452</v>
      </c>
      <c r="N18" s="30">
        <f t="shared" si="3"/>
        <v>547.45000000000005</v>
      </c>
      <c r="O18" s="30">
        <f t="shared" si="6"/>
        <v>547.45000000000005</v>
      </c>
      <c r="P18" s="30" t="str">
        <f t="shared" si="4"/>
        <v xml:space="preserve">TSP19-20-B1-Coco Bee &amp; Nut LLC </v>
      </c>
      <c r="Q18" s="30"/>
      <c r="R18" s="30" t="str">
        <f t="shared" si="5"/>
        <v>TSP19-20-B1-CocoBeeNutLLC</v>
      </c>
      <c r="S18" s="30" t="str">
        <f t="shared" si="1"/>
        <v>TSP19-20-B1-CocoBeeNutLLC</v>
      </c>
      <c r="T18" s="31">
        <f>IF(R18="","",COUNTIF($R$1:R17,R18)+1)</f>
        <v>1</v>
      </c>
      <c r="U18" s="29">
        <v>43808</v>
      </c>
      <c r="V18" s="31">
        <v>1</v>
      </c>
      <c r="W18" s="31">
        <f>IF(V18="","",VLOOKUP(V18,BatchReference!B:E,3)+COUNTIF($V$1:$V17,$V18))</f>
        <v>17</v>
      </c>
      <c r="X18" s="29" t="str">
        <f>IFERROR(VLOOKUP(S18,CompletedPayments!A:D,3,FALSE),"")</f>
        <v/>
      </c>
      <c r="Y18" s="32" t="str">
        <f>IFERROR(VLOOKUP(S18,CompletedPayments!A:D,4,FALSE),"")</f>
        <v/>
      </c>
      <c r="Z18" s="28"/>
      <c r="AA18" s="28"/>
      <c r="AB18" s="28"/>
      <c r="AC18" s="28"/>
      <c r="AD18" s="28"/>
      <c r="AE18" s="33">
        <f t="shared" si="2"/>
        <v>1</v>
      </c>
    </row>
    <row r="19" spans="1:31" s="33" customFormat="1" ht="14.25" customHeight="1" x14ac:dyDescent="0.2">
      <c r="A19" s="28">
        <v>1026612</v>
      </c>
      <c r="B19" s="28" t="s">
        <v>275</v>
      </c>
      <c r="C19" s="28" t="s">
        <v>54</v>
      </c>
      <c r="D19" s="28" t="s">
        <v>149</v>
      </c>
      <c r="E19" s="28" t="s">
        <v>112</v>
      </c>
      <c r="F19" s="34" t="s">
        <v>199</v>
      </c>
      <c r="G19" s="34" t="s">
        <v>235</v>
      </c>
      <c r="H19" s="28" t="s">
        <v>39</v>
      </c>
      <c r="I19" s="28">
        <v>55068</v>
      </c>
      <c r="J19" s="28">
        <f>COUNTA(#REF!)</f>
        <v>1</v>
      </c>
      <c r="K19" s="28" t="s">
        <v>41</v>
      </c>
      <c r="L19" s="28" t="str">
        <f t="shared" si="0"/>
        <v xml:space="preserve">Coconut Whisk </v>
      </c>
      <c r="M19" s="30">
        <v>251.10000000000002</v>
      </c>
      <c r="N19" s="30">
        <f t="shared" si="3"/>
        <v>251.1</v>
      </c>
      <c r="O19" s="30">
        <f t="shared" si="6"/>
        <v>251.1</v>
      </c>
      <c r="P19" s="30" t="str">
        <f t="shared" si="4"/>
        <v xml:space="preserve">TSP19-20-B1-Coconut Whisk </v>
      </c>
      <c r="Q19" s="30"/>
      <c r="R19" s="30" t="str">
        <f t="shared" si="5"/>
        <v>TSP19-20-B1-CoconutWhisk</v>
      </c>
      <c r="S19" s="30" t="str">
        <f t="shared" si="1"/>
        <v>TSP19-20-B1-CoconutWhisk</v>
      </c>
      <c r="T19" s="31">
        <f>IF(R19="","",COUNTIF($R$1:R18,R19)+1)</f>
        <v>1</v>
      </c>
      <c r="U19" s="29">
        <v>43808</v>
      </c>
      <c r="V19" s="31">
        <v>1</v>
      </c>
      <c r="W19" s="31">
        <f>IF(V19="","",VLOOKUP(V19,BatchReference!B:E,3)+COUNTIF($V$1:$V18,$V19))</f>
        <v>18</v>
      </c>
      <c r="X19" s="29" t="str">
        <f>IFERROR(VLOOKUP(S19,CompletedPayments!A:D,3,FALSE),"")</f>
        <v/>
      </c>
      <c r="Y19" s="32" t="str">
        <f>IFERROR(VLOOKUP(S19,CompletedPayments!A:D,4,FALSE),"")</f>
        <v/>
      </c>
      <c r="Z19" s="28"/>
      <c r="AA19" s="28"/>
      <c r="AB19" s="28"/>
      <c r="AC19" s="28"/>
      <c r="AD19" s="28"/>
      <c r="AE19" s="33">
        <f t="shared" si="2"/>
        <v>1</v>
      </c>
    </row>
    <row r="20" spans="1:31" s="33" customFormat="1" ht="14.25" customHeight="1" x14ac:dyDescent="0.2">
      <c r="A20" s="28">
        <v>1047234</v>
      </c>
      <c r="B20" s="28" t="s">
        <v>276</v>
      </c>
      <c r="C20" s="28" t="s">
        <v>277</v>
      </c>
      <c r="D20" s="28" t="s">
        <v>150</v>
      </c>
      <c r="E20" s="28" t="s">
        <v>376</v>
      </c>
      <c r="F20" s="28" t="s">
        <v>377</v>
      </c>
      <c r="G20" s="28" t="s">
        <v>236</v>
      </c>
      <c r="H20" s="28" t="s">
        <v>39</v>
      </c>
      <c r="I20" s="28">
        <v>55356</v>
      </c>
      <c r="J20" s="28">
        <f>COUNTA(#REF!)</f>
        <v>1</v>
      </c>
      <c r="K20" s="28" t="s">
        <v>41</v>
      </c>
      <c r="L20" s="28" t="str">
        <f t="shared" si="0"/>
        <v>Davocado</v>
      </c>
      <c r="M20" s="30">
        <v>1080</v>
      </c>
      <c r="N20" s="30">
        <f t="shared" si="3"/>
        <v>1080</v>
      </c>
      <c r="O20" s="30">
        <f t="shared" si="6"/>
        <v>1080</v>
      </c>
      <c r="P20" s="30" t="str">
        <f t="shared" si="4"/>
        <v>TSP19-20-B1-Davocado</v>
      </c>
      <c r="Q20" s="30"/>
      <c r="R20" s="30" t="str">
        <f t="shared" si="5"/>
        <v>TSP19-20-B1-Davocado</v>
      </c>
      <c r="S20" s="30" t="str">
        <f t="shared" si="1"/>
        <v>TSP19-20-B1-Davocado</v>
      </c>
      <c r="T20" s="31">
        <f>IF(R20="","",COUNTIF($R$1:R19,R20)+1)</f>
        <v>1</v>
      </c>
      <c r="U20" s="29">
        <v>43808</v>
      </c>
      <c r="V20" s="31">
        <v>1</v>
      </c>
      <c r="W20" s="31">
        <f>IF(V20="","",VLOOKUP(V20,BatchReference!B:E,3)+COUNTIF($V$1:$V19,$V20))</f>
        <v>19</v>
      </c>
      <c r="X20" s="29" t="str">
        <f>IFERROR(VLOOKUP(S20,CompletedPayments!A:D,3,FALSE),"")</f>
        <v/>
      </c>
      <c r="Y20" s="32" t="str">
        <f>IFERROR(VLOOKUP(S20,CompletedPayments!A:D,4,FALSE),"")</f>
        <v/>
      </c>
      <c r="Z20" s="28"/>
      <c r="AA20" s="28"/>
      <c r="AB20" s="28"/>
      <c r="AC20" s="28"/>
      <c r="AD20" s="28"/>
      <c r="AE20" s="33">
        <f t="shared" si="2"/>
        <v>1</v>
      </c>
    </row>
    <row r="21" spans="1:31" s="33" customFormat="1" ht="14.25" customHeight="1" x14ac:dyDescent="0.2">
      <c r="A21" s="28">
        <v>958539</v>
      </c>
      <c r="B21" s="28" t="s">
        <v>278</v>
      </c>
      <c r="C21" s="28" t="s">
        <v>279</v>
      </c>
      <c r="D21" s="28" t="s">
        <v>151</v>
      </c>
      <c r="E21" s="28" t="s">
        <v>113</v>
      </c>
      <c r="F21" s="28" t="s">
        <v>200</v>
      </c>
      <c r="G21" s="28" t="s">
        <v>229</v>
      </c>
      <c r="H21" s="28" t="s">
        <v>39</v>
      </c>
      <c r="I21" s="28">
        <v>55105</v>
      </c>
      <c r="J21" s="28">
        <f>COUNTA(#REF!)</f>
        <v>1</v>
      </c>
      <c r="K21" s="28" t="s">
        <v>41</v>
      </c>
      <c r="L21" s="28" t="str">
        <f t="shared" si="0"/>
        <v>Desserts by Alighieri</v>
      </c>
      <c r="M21" s="30">
        <v>87.696000000000012</v>
      </c>
      <c r="N21" s="30">
        <f t="shared" si="3"/>
        <v>87.7</v>
      </c>
      <c r="O21" s="30">
        <f t="shared" si="6"/>
        <v>87.7</v>
      </c>
      <c r="P21" s="30" t="str">
        <f t="shared" si="4"/>
        <v>TSP19-20-B1-Desserts by Alighieri</v>
      </c>
      <c r="Q21" s="30"/>
      <c r="R21" s="30" t="str">
        <f t="shared" si="5"/>
        <v>TSP19-20-B1-DessertsbyAlighier</v>
      </c>
      <c r="S21" s="30" t="str">
        <f t="shared" si="1"/>
        <v>TSP19-20-B1-DessertsbyAlighier</v>
      </c>
      <c r="T21" s="31">
        <f>IF(R21="","",COUNTIF($R$1:R20,R21)+1)</f>
        <v>1</v>
      </c>
      <c r="U21" s="29">
        <v>43808</v>
      </c>
      <c r="V21" s="31">
        <v>1</v>
      </c>
      <c r="W21" s="31">
        <f>IF(V21="","",VLOOKUP(V21,BatchReference!B:E,3)+COUNTIF($V$1:$V20,$V21))</f>
        <v>20</v>
      </c>
      <c r="X21" s="29" t="str">
        <f>IFERROR(VLOOKUP(S21,CompletedPayments!A:D,3,FALSE),"")</f>
        <v/>
      </c>
      <c r="Y21" s="32" t="str">
        <f>IFERROR(VLOOKUP(S21,CompletedPayments!A:D,4,FALSE),"")</f>
        <v/>
      </c>
      <c r="Z21" s="28"/>
      <c r="AA21" s="28"/>
      <c r="AB21" s="28"/>
      <c r="AC21" s="28"/>
      <c r="AD21" s="28"/>
      <c r="AE21" s="33">
        <f t="shared" si="2"/>
        <v>1</v>
      </c>
    </row>
    <row r="22" spans="1:31" s="33" customFormat="1" ht="14.25" customHeight="1" x14ac:dyDescent="0.2">
      <c r="A22" s="28">
        <v>799679</v>
      </c>
      <c r="B22" s="28" t="s">
        <v>62</v>
      </c>
      <c r="C22" s="28" t="s">
        <v>280</v>
      </c>
      <c r="D22" s="28" t="s">
        <v>152</v>
      </c>
      <c r="E22" s="28" t="s">
        <v>114</v>
      </c>
      <c r="F22" s="28" t="s">
        <v>341</v>
      </c>
      <c r="G22" s="28" t="s">
        <v>48</v>
      </c>
      <c r="H22" s="28" t="s">
        <v>39</v>
      </c>
      <c r="I22" s="35">
        <v>56355</v>
      </c>
      <c r="J22" s="28">
        <f>COUNTA(#REF!)</f>
        <v>1</v>
      </c>
      <c r="K22" s="28" t="s">
        <v>41</v>
      </c>
      <c r="L22" s="28" t="str">
        <f t="shared" si="0"/>
        <v>Dutch House Confections</v>
      </c>
      <c r="M22" s="30">
        <v>1302.75</v>
      </c>
      <c r="N22" s="30">
        <f t="shared" si="3"/>
        <v>1302.75</v>
      </c>
      <c r="O22" s="30">
        <f t="shared" si="6"/>
        <v>1302.75</v>
      </c>
      <c r="P22" s="30" t="str">
        <f t="shared" si="4"/>
        <v>TSP19-20-B1-Dutch House Confections</v>
      </c>
      <c r="Q22" s="30"/>
      <c r="R22" s="30" t="str">
        <f t="shared" si="5"/>
        <v>TSP19-20-B1-DutchHouseConfecti</v>
      </c>
      <c r="S22" s="30" t="str">
        <f t="shared" si="1"/>
        <v>TSP19-20-B1-DutchHouseConfecti</v>
      </c>
      <c r="T22" s="31">
        <f>IF(R22="","",COUNTIF($R$1:R21,R22)+1)</f>
        <v>1</v>
      </c>
      <c r="U22" s="29">
        <v>43808</v>
      </c>
      <c r="V22" s="31">
        <v>1</v>
      </c>
      <c r="W22" s="31">
        <f>IF(V22="","",VLOOKUP(V22,BatchReference!B:E,3)+COUNTIF($V$1:$V21,$V22))</f>
        <v>21</v>
      </c>
      <c r="X22" s="29" t="str">
        <f>IFERROR(VLOOKUP(S22,CompletedPayments!A:D,3,FALSE),"")</f>
        <v/>
      </c>
      <c r="Y22" s="32" t="str">
        <f>IFERROR(VLOOKUP(S22,CompletedPayments!A:D,4,FALSE),"")</f>
        <v/>
      </c>
      <c r="Z22" s="28"/>
      <c r="AA22" s="28"/>
      <c r="AB22" s="28"/>
      <c r="AC22" s="28"/>
      <c r="AD22" s="28"/>
      <c r="AE22" s="33">
        <f t="shared" si="2"/>
        <v>1</v>
      </c>
    </row>
    <row r="23" spans="1:31" s="33" customFormat="1" ht="14.25" customHeight="1" x14ac:dyDescent="0.2">
      <c r="A23" s="28">
        <v>342810</v>
      </c>
      <c r="B23" s="28" t="s">
        <v>281</v>
      </c>
      <c r="C23" s="28" t="s">
        <v>282</v>
      </c>
      <c r="D23" s="28" t="s">
        <v>153</v>
      </c>
      <c r="E23" s="28" t="s">
        <v>115</v>
      </c>
      <c r="F23" s="28" t="s">
        <v>342</v>
      </c>
      <c r="G23" s="28" t="s">
        <v>94</v>
      </c>
      <c r="H23" s="28" t="s">
        <v>39</v>
      </c>
      <c r="I23" s="28">
        <v>55012</v>
      </c>
      <c r="J23" s="28">
        <f>COUNTA(#REF!)</f>
        <v>1</v>
      </c>
      <c r="K23" s="28" t="s">
        <v>41</v>
      </c>
      <c r="L23" s="28" t="str">
        <f t="shared" si="0"/>
        <v>Eichtens Cheese</v>
      </c>
      <c r="M23" s="30">
        <v>183.60000000000002</v>
      </c>
      <c r="N23" s="30">
        <f t="shared" si="3"/>
        <v>183.6</v>
      </c>
      <c r="O23" s="30">
        <f t="shared" si="6"/>
        <v>183.6</v>
      </c>
      <c r="P23" s="30" t="str">
        <f t="shared" si="4"/>
        <v>TSP19-20-B1-Eichtens Cheese</v>
      </c>
      <c r="Q23" s="30"/>
      <c r="R23" s="30" t="str">
        <f t="shared" si="5"/>
        <v>TSP19-20-B1-EichtensCheese</v>
      </c>
      <c r="S23" s="30" t="str">
        <f t="shared" si="1"/>
        <v>TSP19-20-B1-EichtensCheese</v>
      </c>
      <c r="T23" s="31">
        <f>IF(R23="","",COUNTIF($R$1:R22,R23)+1)</f>
        <v>1</v>
      </c>
      <c r="U23" s="29">
        <v>43808</v>
      </c>
      <c r="V23" s="31">
        <v>1</v>
      </c>
      <c r="W23" s="31">
        <f>IF(V23="","",VLOOKUP(V23,BatchReference!B:E,3)+COUNTIF($V$1:$V22,$V23))</f>
        <v>22</v>
      </c>
      <c r="X23" s="29" t="str">
        <f>IFERROR(VLOOKUP(S23,CompletedPayments!A:D,3,FALSE),"")</f>
        <v/>
      </c>
      <c r="Y23" s="32" t="str">
        <f>IFERROR(VLOOKUP(S23,CompletedPayments!A:D,4,FALSE),"")</f>
        <v/>
      </c>
      <c r="Z23" s="28"/>
      <c r="AA23" s="28"/>
      <c r="AB23" s="28"/>
      <c r="AC23" s="28"/>
      <c r="AD23" s="28"/>
      <c r="AE23" s="33">
        <f t="shared" si="2"/>
        <v>1</v>
      </c>
    </row>
    <row r="24" spans="1:31" s="33" customFormat="1" ht="14.25" customHeight="1" x14ac:dyDescent="0.2">
      <c r="A24" s="28">
        <v>885025</v>
      </c>
      <c r="B24" s="28" t="s">
        <v>42</v>
      </c>
      <c r="C24" s="28" t="s">
        <v>283</v>
      </c>
      <c r="D24" s="28" t="s">
        <v>154</v>
      </c>
      <c r="E24" s="28" t="s">
        <v>358</v>
      </c>
      <c r="F24" s="28" t="s">
        <v>201</v>
      </c>
      <c r="G24" s="28" t="s">
        <v>40</v>
      </c>
      <c r="H24" s="28" t="s">
        <v>237</v>
      </c>
      <c r="I24" s="28">
        <v>55405</v>
      </c>
      <c r="J24" s="28">
        <f>COUNTA(#REF!)</f>
        <v>1</v>
      </c>
      <c r="K24" s="28" t="s">
        <v>41</v>
      </c>
      <c r="L24" s="28" t="str">
        <f t="shared" si="0"/>
        <v>Five Friends Food LLC</v>
      </c>
      <c r="M24" s="30">
        <v>2160</v>
      </c>
      <c r="N24" s="30">
        <f t="shared" si="3"/>
        <v>2160</v>
      </c>
      <c r="O24" s="30">
        <f t="shared" si="6"/>
        <v>2160</v>
      </c>
      <c r="P24" s="30" t="str">
        <f t="shared" si="4"/>
        <v>TSP19-20-B1-Five Friends Food LLC</v>
      </c>
      <c r="Q24" s="30"/>
      <c r="R24" s="30" t="str">
        <f t="shared" si="5"/>
        <v>TSP19-20-B1-FiveFriendsFoodLLC</v>
      </c>
      <c r="S24" s="30" t="str">
        <f t="shared" si="1"/>
        <v>TSP19-20-B1-FiveFriendsFoodLLC</v>
      </c>
      <c r="T24" s="31">
        <f>IF(R24="","",COUNTIF($R$1:R23,R24)+1)</f>
        <v>1</v>
      </c>
      <c r="U24" s="29">
        <v>43808</v>
      </c>
      <c r="V24" s="31">
        <v>1</v>
      </c>
      <c r="W24" s="31">
        <f>IF(V24="","",VLOOKUP(V24,BatchReference!B:E,3)+COUNTIF($V$1:$V23,$V24))</f>
        <v>23</v>
      </c>
      <c r="X24" s="29" t="str">
        <f>IFERROR(VLOOKUP(S24,CompletedPayments!A:D,3,FALSE),"")</f>
        <v/>
      </c>
      <c r="Y24" s="32" t="str">
        <f>IFERROR(VLOOKUP(S24,CompletedPayments!A:D,4,FALSE),"")</f>
        <v/>
      </c>
      <c r="Z24" s="28"/>
      <c r="AA24" s="28"/>
      <c r="AB24" s="28"/>
      <c r="AC24" s="28"/>
      <c r="AD24" s="28"/>
      <c r="AE24" s="33">
        <f t="shared" si="2"/>
        <v>1</v>
      </c>
    </row>
    <row r="25" spans="1:31" s="33" customFormat="1" ht="14.25" customHeight="1" x14ac:dyDescent="0.2">
      <c r="A25" s="28">
        <v>955560</v>
      </c>
      <c r="B25" s="28" t="s">
        <v>84</v>
      </c>
      <c r="C25" s="28" t="s">
        <v>54</v>
      </c>
      <c r="D25" s="28" t="s">
        <v>155</v>
      </c>
      <c r="E25" s="28" t="s">
        <v>359</v>
      </c>
      <c r="F25" s="28" t="s">
        <v>202</v>
      </c>
      <c r="G25" s="28" t="s">
        <v>61</v>
      </c>
      <c r="H25" s="28" t="s">
        <v>39</v>
      </c>
      <c r="I25" s="28">
        <v>56007</v>
      </c>
      <c r="J25" s="28">
        <f>COUNTA(#REF!)</f>
        <v>1</v>
      </c>
      <c r="K25" s="28" t="s">
        <v>41</v>
      </c>
      <c r="L25" s="28" t="str">
        <f t="shared" si="0"/>
        <v>Grandmas Gourmets</v>
      </c>
      <c r="M25" s="30">
        <v>682.0200000000001</v>
      </c>
      <c r="N25" s="30">
        <f t="shared" si="3"/>
        <v>682.02</v>
      </c>
      <c r="O25" s="30">
        <f t="shared" si="6"/>
        <v>682.02</v>
      </c>
      <c r="P25" s="30" t="str">
        <f t="shared" si="4"/>
        <v>TSP19-20-B1-Grandmas Gourmets</v>
      </c>
      <c r="Q25" s="30"/>
      <c r="R25" s="30" t="str">
        <f t="shared" si="5"/>
        <v>TSP19-20-B1-GrandmasGourmets</v>
      </c>
      <c r="S25" s="30" t="str">
        <f t="shared" si="1"/>
        <v>TSP19-20-B1-GrandmasGourmets</v>
      </c>
      <c r="T25" s="31">
        <f>IF(R25="","",COUNTIF($R$1:R24,R25)+1)</f>
        <v>1</v>
      </c>
      <c r="U25" s="29">
        <v>43808</v>
      </c>
      <c r="V25" s="31">
        <v>1</v>
      </c>
      <c r="W25" s="31">
        <f>IF(V25="","",VLOOKUP(V25,BatchReference!B:E,3)+COUNTIF($V$1:$V24,$V25))</f>
        <v>24</v>
      </c>
      <c r="X25" s="29" t="str">
        <f>IFERROR(VLOOKUP(S25,CompletedPayments!A:D,3,FALSE),"")</f>
        <v/>
      </c>
      <c r="Y25" s="32" t="str">
        <f>IFERROR(VLOOKUP(S25,CompletedPayments!A:D,4,FALSE),"")</f>
        <v/>
      </c>
      <c r="Z25" s="28"/>
      <c r="AA25" s="28"/>
      <c r="AB25" s="28"/>
      <c r="AC25" s="28"/>
      <c r="AD25" s="28"/>
      <c r="AE25" s="33">
        <f t="shared" si="2"/>
        <v>1</v>
      </c>
    </row>
    <row r="26" spans="1:31" s="33" customFormat="1" ht="14.25" customHeight="1" x14ac:dyDescent="0.2">
      <c r="A26" s="28">
        <v>265179</v>
      </c>
      <c r="B26" s="28" t="s">
        <v>284</v>
      </c>
      <c r="C26" s="28" t="s">
        <v>285</v>
      </c>
      <c r="D26" s="28" t="s">
        <v>156</v>
      </c>
      <c r="E26" s="28" t="s">
        <v>116</v>
      </c>
      <c r="F26" s="28" t="s">
        <v>203</v>
      </c>
      <c r="G26" s="28" t="s">
        <v>40</v>
      </c>
      <c r="H26" s="28" t="s">
        <v>39</v>
      </c>
      <c r="I26" s="28">
        <v>55410</v>
      </c>
      <c r="J26" s="28">
        <f>COUNTA(#REF!)</f>
        <v>1</v>
      </c>
      <c r="K26" s="28" t="s">
        <v>41</v>
      </c>
      <c r="L26" s="28" t="str">
        <f t="shared" si="0"/>
        <v>Gustola Granola</v>
      </c>
      <c r="M26" s="30">
        <v>125.52</v>
      </c>
      <c r="N26" s="30">
        <f t="shared" si="3"/>
        <v>125.52</v>
      </c>
      <c r="O26" s="30">
        <f t="shared" si="6"/>
        <v>125.52</v>
      </c>
      <c r="P26" s="30" t="str">
        <f t="shared" si="4"/>
        <v>TSP19-20-B1-Gustola Granola</v>
      </c>
      <c r="Q26" s="30"/>
      <c r="R26" s="30" t="str">
        <f t="shared" si="5"/>
        <v>TSP19-20-B1-GustolaGranola</v>
      </c>
      <c r="S26" s="30" t="str">
        <f t="shared" si="1"/>
        <v>TSP19-20-B1-GustolaGranola</v>
      </c>
      <c r="T26" s="31">
        <f>IF(R26="","",COUNTIF($R$1:R25,R26)+1)</f>
        <v>1</v>
      </c>
      <c r="U26" s="29">
        <v>43808</v>
      </c>
      <c r="V26" s="31">
        <v>1</v>
      </c>
      <c r="W26" s="31">
        <f>IF(V26="","",VLOOKUP(V26,BatchReference!B:E,3)+COUNTIF($V$1:$V25,$V26))</f>
        <v>25</v>
      </c>
      <c r="X26" s="29" t="str">
        <f>IFERROR(VLOOKUP(S26,CompletedPayments!A:D,3,FALSE),"")</f>
        <v/>
      </c>
      <c r="Y26" s="32" t="str">
        <f>IFERROR(VLOOKUP(S26,CompletedPayments!A:D,4,FALSE),"")</f>
        <v/>
      </c>
      <c r="Z26" s="28"/>
      <c r="AA26" s="28"/>
      <c r="AB26" s="28"/>
      <c r="AC26" s="28"/>
      <c r="AD26" s="28"/>
      <c r="AE26" s="33">
        <f t="shared" si="2"/>
        <v>1</v>
      </c>
    </row>
    <row r="27" spans="1:31" s="33" customFormat="1" ht="14.25" customHeight="1" x14ac:dyDescent="0.2">
      <c r="A27" s="28">
        <v>1022558</v>
      </c>
      <c r="B27" s="28" t="s">
        <v>286</v>
      </c>
      <c r="C27" s="28" t="s">
        <v>287</v>
      </c>
      <c r="D27" s="28" t="s">
        <v>157</v>
      </c>
      <c r="E27" s="28" t="s">
        <v>117</v>
      </c>
      <c r="F27" s="28" t="s">
        <v>343</v>
      </c>
      <c r="G27" s="28" t="s">
        <v>238</v>
      </c>
      <c r="H27" s="28" t="s">
        <v>39</v>
      </c>
      <c r="I27" s="28">
        <v>55416</v>
      </c>
      <c r="J27" s="28">
        <f>COUNTA(#REF!)</f>
        <v>1</v>
      </c>
      <c r="K27" s="28" t="s">
        <v>41</v>
      </c>
      <c r="L27" s="28" t="str">
        <f t="shared" si="0"/>
        <v>Healthy America LLC</v>
      </c>
      <c r="M27" s="30">
        <v>1607.85</v>
      </c>
      <c r="N27" s="30">
        <f t="shared" si="3"/>
        <v>1607.85</v>
      </c>
      <c r="O27" s="30">
        <f t="shared" si="6"/>
        <v>1607.85</v>
      </c>
      <c r="P27" s="30" t="str">
        <f t="shared" si="4"/>
        <v>TSP19-20-B1-Healthy America LLC</v>
      </c>
      <c r="Q27" s="30"/>
      <c r="R27" s="30" t="str">
        <f t="shared" si="5"/>
        <v>TSP19-20-B1-HealthyAmericaLLC</v>
      </c>
      <c r="S27" s="30" t="str">
        <f t="shared" si="1"/>
        <v>TSP19-20-B1-HealthyAmericaLLC</v>
      </c>
      <c r="T27" s="31">
        <f>IF(R27="","",COUNTIF($R$1:R26,R27)+1)</f>
        <v>1</v>
      </c>
      <c r="U27" s="29">
        <v>43808</v>
      </c>
      <c r="V27" s="31">
        <v>1</v>
      </c>
      <c r="W27" s="31">
        <f>IF(V27="","",VLOOKUP(V27,BatchReference!B:E,3)+COUNTIF($V$1:$V26,$V27))</f>
        <v>26</v>
      </c>
      <c r="X27" s="29" t="str">
        <f>IFERROR(VLOOKUP(S27,CompletedPayments!A:D,3,FALSE),"")</f>
        <v/>
      </c>
      <c r="Y27" s="32" t="str">
        <f>IFERROR(VLOOKUP(S27,CompletedPayments!A:D,4,FALSE),"")</f>
        <v/>
      </c>
      <c r="Z27" s="28"/>
      <c r="AA27" s="28"/>
      <c r="AB27" s="28"/>
      <c r="AC27" s="28"/>
      <c r="AD27" s="28"/>
      <c r="AE27" s="33">
        <f t="shared" si="2"/>
        <v>1</v>
      </c>
    </row>
    <row r="28" spans="1:31" s="33" customFormat="1" ht="14.25" customHeight="1" x14ac:dyDescent="0.2">
      <c r="A28" s="28">
        <v>944791</v>
      </c>
      <c r="B28" s="28" t="s">
        <v>49</v>
      </c>
      <c r="C28" s="28" t="s">
        <v>288</v>
      </c>
      <c r="D28" s="28" t="s">
        <v>158</v>
      </c>
      <c r="E28" s="28" t="s">
        <v>118</v>
      </c>
      <c r="F28" s="28" t="s">
        <v>204</v>
      </c>
      <c r="G28" s="28" t="s">
        <v>239</v>
      </c>
      <c r="H28" s="28" t="s">
        <v>39</v>
      </c>
      <c r="I28" s="28">
        <v>55423</v>
      </c>
      <c r="J28" s="28">
        <f>COUNTA(#REF!)</f>
        <v>1</v>
      </c>
      <c r="K28" s="28" t="s">
        <v>41</v>
      </c>
      <c r="L28" s="28" t="str">
        <f t="shared" si="0"/>
        <v>Hellraising Hot Sauce LLC</v>
      </c>
      <c r="M28" s="30">
        <v>433.08000000000004</v>
      </c>
      <c r="N28" s="30">
        <f t="shared" si="3"/>
        <v>433.08</v>
      </c>
      <c r="O28" s="30">
        <f t="shared" si="6"/>
        <v>433.08</v>
      </c>
      <c r="P28" s="30" t="str">
        <f t="shared" si="4"/>
        <v>TSP19-20-B1-Hellraising Hot Sauce LLC</v>
      </c>
      <c r="Q28" s="30"/>
      <c r="R28" s="30" t="str">
        <f t="shared" si="5"/>
        <v>TSP19-20-B1-HellraisingHotSauc</v>
      </c>
      <c r="S28" s="30" t="str">
        <f t="shared" si="1"/>
        <v>TSP19-20-B1-HellraisingHotSauc</v>
      </c>
      <c r="T28" s="31">
        <f>IF(R28="","",COUNTIF($R$1:R27,R28)+1)</f>
        <v>1</v>
      </c>
      <c r="U28" s="29">
        <v>43808</v>
      </c>
      <c r="V28" s="31">
        <v>1</v>
      </c>
      <c r="W28" s="31">
        <f>IF(V28="","",VLOOKUP(V28,BatchReference!B:E,3)+COUNTIF($V$1:$V27,$V28))</f>
        <v>27</v>
      </c>
      <c r="X28" s="29" t="str">
        <f>IFERROR(VLOOKUP(S28,CompletedPayments!A:D,3,FALSE),"")</f>
        <v/>
      </c>
      <c r="Y28" s="32" t="str">
        <f>IFERROR(VLOOKUP(S28,CompletedPayments!A:D,4,FALSE),"")</f>
        <v/>
      </c>
      <c r="Z28" s="28"/>
      <c r="AA28" s="28"/>
      <c r="AB28" s="28"/>
      <c r="AC28" s="28"/>
      <c r="AD28" s="28"/>
      <c r="AE28" s="33">
        <f t="shared" si="2"/>
        <v>1</v>
      </c>
    </row>
    <row r="29" spans="1:31" s="33" customFormat="1" ht="14.25" customHeight="1" x14ac:dyDescent="0.2">
      <c r="A29" s="28">
        <v>1008212</v>
      </c>
      <c r="B29" s="28" t="s">
        <v>93</v>
      </c>
      <c r="C29" s="28" t="s">
        <v>289</v>
      </c>
      <c r="D29" s="28" t="s">
        <v>159</v>
      </c>
      <c r="E29" s="28" t="s">
        <v>344</v>
      </c>
      <c r="F29" s="28" t="s">
        <v>205</v>
      </c>
      <c r="G29" s="28" t="s">
        <v>40</v>
      </c>
      <c r="H29" s="28" t="s">
        <v>39</v>
      </c>
      <c r="I29" s="28">
        <v>55407</v>
      </c>
      <c r="J29" s="28">
        <f>COUNTA(#REF!)</f>
        <v>1</v>
      </c>
      <c r="K29" s="28" t="s">
        <v>41</v>
      </c>
      <c r="L29" s="28" t="str">
        <f t="shared" si="0"/>
        <v>Hoyo SBC</v>
      </c>
      <c r="M29" s="30">
        <v>230.09400000000002</v>
      </c>
      <c r="N29" s="30">
        <f t="shared" si="3"/>
        <v>230.09</v>
      </c>
      <c r="O29" s="30">
        <f t="shared" si="6"/>
        <v>230.09</v>
      </c>
      <c r="P29" s="30" t="str">
        <f t="shared" si="4"/>
        <v>TSP19-20-B1-Hoyo SBC</v>
      </c>
      <c r="Q29" s="30"/>
      <c r="R29" s="30" t="str">
        <f t="shared" si="5"/>
        <v>TSP19-20-B1-HoyoSBC</v>
      </c>
      <c r="S29" s="30" t="str">
        <f t="shared" ref="S29:S41" si="7">IF(V29="","",IF(R29="","",IF(T29&gt;1,TRIM(LEFT(R29,29)&amp;T29),R29)))</f>
        <v>TSP19-20-B1-HoyoSBC</v>
      </c>
      <c r="T29" s="31">
        <f>IF(R29="","",COUNTIF($R$1:R28,R29)+1)</f>
        <v>1</v>
      </c>
      <c r="U29" s="29">
        <v>43808</v>
      </c>
      <c r="V29" s="31">
        <v>1</v>
      </c>
      <c r="W29" s="31">
        <f>IF(V29="","",VLOOKUP(V29,BatchReference!B:E,3)+COUNTIF($V$1:$V28,$V29))</f>
        <v>28</v>
      </c>
      <c r="X29" s="29" t="str">
        <f>IFERROR(VLOOKUP(S29,CompletedPayments!A:D,3,FALSE),"")</f>
        <v/>
      </c>
      <c r="Y29" s="32" t="str">
        <f>IFERROR(VLOOKUP(S29,CompletedPayments!A:D,4,FALSE),"")</f>
        <v/>
      </c>
      <c r="Z29" s="28"/>
      <c r="AA29" s="28"/>
      <c r="AB29" s="28"/>
      <c r="AC29" s="28"/>
      <c r="AD29" s="28"/>
      <c r="AE29" s="33">
        <f t="shared" ref="AE29:AE41" si="8">IF(U29&gt;0,1,0)</f>
        <v>1</v>
      </c>
    </row>
    <row r="30" spans="1:31" s="33" customFormat="1" ht="14.25" customHeight="1" x14ac:dyDescent="0.2">
      <c r="A30" s="28">
        <v>984151</v>
      </c>
      <c r="B30" s="28" t="s">
        <v>72</v>
      </c>
      <c r="C30" s="28" t="s">
        <v>290</v>
      </c>
      <c r="D30" s="28" t="s">
        <v>160</v>
      </c>
      <c r="E30" s="28" t="s">
        <v>345</v>
      </c>
      <c r="F30" s="28" t="s">
        <v>346</v>
      </c>
      <c r="G30" s="28" t="s">
        <v>79</v>
      </c>
      <c r="H30" s="28" t="s">
        <v>39</v>
      </c>
      <c r="I30" s="28">
        <v>55387</v>
      </c>
      <c r="J30" s="28">
        <f>COUNTA(#REF!)</f>
        <v>1</v>
      </c>
      <c r="K30" s="28" t="s">
        <v>41</v>
      </c>
      <c r="L30" s="28" t="str">
        <f t="shared" si="0"/>
        <v>J Carver Distillery</v>
      </c>
      <c r="M30" s="30">
        <v>803.41200000000003</v>
      </c>
      <c r="N30" s="30">
        <f t="shared" si="3"/>
        <v>803.41</v>
      </c>
      <c r="O30" s="30">
        <f t="shared" si="6"/>
        <v>803.41</v>
      </c>
      <c r="P30" s="30" t="str">
        <f t="shared" si="4"/>
        <v>TSP19-20-B1-J Carver Distillery</v>
      </c>
      <c r="Q30" s="30"/>
      <c r="R30" s="30" t="str">
        <f t="shared" si="5"/>
        <v>TSP19-20-B1-JCarverDistillery</v>
      </c>
      <c r="S30" s="30" t="str">
        <f t="shared" si="7"/>
        <v>TSP19-20-B1-JCarverDistillery</v>
      </c>
      <c r="T30" s="31">
        <f>IF(R30="","",COUNTIF($R$1:R29,R30)+1)</f>
        <v>1</v>
      </c>
      <c r="U30" s="29">
        <v>43808</v>
      </c>
      <c r="V30" s="31">
        <v>1</v>
      </c>
      <c r="W30" s="31">
        <f>IF(V30="","",VLOOKUP(V30,BatchReference!B:E,3)+COUNTIF($V$1:$V29,$V30))</f>
        <v>29</v>
      </c>
      <c r="X30" s="29" t="str">
        <f>IFERROR(VLOOKUP(S30,CompletedPayments!A:D,3,FALSE),"")</f>
        <v/>
      </c>
      <c r="Y30" s="32" t="str">
        <f>IFERROR(VLOOKUP(S30,CompletedPayments!A:D,4,FALSE),"")</f>
        <v/>
      </c>
      <c r="Z30" s="28"/>
      <c r="AA30" s="28"/>
      <c r="AB30" s="28"/>
      <c r="AC30" s="28"/>
      <c r="AD30" s="28"/>
      <c r="AE30" s="33">
        <f t="shared" si="8"/>
        <v>1</v>
      </c>
    </row>
    <row r="31" spans="1:31" s="33" customFormat="1" ht="14.25" customHeight="1" x14ac:dyDescent="0.2">
      <c r="A31" s="28">
        <v>1033459</v>
      </c>
      <c r="B31" s="28" t="s">
        <v>80</v>
      </c>
      <c r="C31" s="28" t="s">
        <v>65</v>
      </c>
      <c r="D31" s="28" t="s">
        <v>161</v>
      </c>
      <c r="E31" s="28" t="s">
        <v>347</v>
      </c>
      <c r="F31" s="28" t="s">
        <v>206</v>
      </c>
      <c r="G31" s="28" t="s">
        <v>91</v>
      </c>
      <c r="H31" s="28" t="s">
        <v>39</v>
      </c>
      <c r="I31" s="28">
        <v>55305</v>
      </c>
      <c r="J31" s="28">
        <f>COUNTA(#REF!)</f>
        <v>1</v>
      </c>
      <c r="K31" s="28" t="s">
        <v>41</v>
      </c>
      <c r="L31" s="28" t="str">
        <f t="shared" si="0"/>
        <v xml:space="preserve">Jens Jars </v>
      </c>
      <c r="M31" s="30">
        <v>546.45300000000009</v>
      </c>
      <c r="N31" s="30">
        <f t="shared" si="3"/>
        <v>546.45000000000005</v>
      </c>
      <c r="O31" s="30">
        <f t="shared" si="6"/>
        <v>546.45000000000005</v>
      </c>
      <c r="P31" s="30" t="str">
        <f t="shared" si="4"/>
        <v xml:space="preserve">TSP19-20-B1-Jens Jars </v>
      </c>
      <c r="Q31" s="30"/>
      <c r="R31" s="30" t="str">
        <f t="shared" si="5"/>
        <v>TSP19-20-B1-JensJars</v>
      </c>
      <c r="S31" s="30" t="str">
        <f t="shared" si="7"/>
        <v>TSP19-20-B1-JensJars</v>
      </c>
      <c r="T31" s="31">
        <f>IF(R31="","",COUNTIF($R$1:R30,R31)+1)</f>
        <v>1</v>
      </c>
      <c r="U31" s="29">
        <v>43808</v>
      </c>
      <c r="V31" s="31">
        <v>1</v>
      </c>
      <c r="W31" s="31">
        <f>IF(V31="","",VLOOKUP(V31,BatchReference!B:E,3)+COUNTIF($V$1:$V30,$V31))</f>
        <v>30</v>
      </c>
      <c r="X31" s="29" t="str">
        <f>IFERROR(VLOOKUP(S31,CompletedPayments!A:D,3,FALSE),"")</f>
        <v/>
      </c>
      <c r="Y31" s="32" t="str">
        <f>IFERROR(VLOOKUP(S31,CompletedPayments!A:D,4,FALSE),"")</f>
        <v/>
      </c>
      <c r="Z31" s="28"/>
      <c r="AA31" s="28"/>
      <c r="AB31" s="28"/>
      <c r="AC31" s="28"/>
      <c r="AD31" s="28"/>
      <c r="AE31" s="33">
        <f t="shared" si="8"/>
        <v>1</v>
      </c>
    </row>
    <row r="32" spans="1:31" s="33" customFormat="1" ht="14.25" customHeight="1" x14ac:dyDescent="0.2">
      <c r="A32" s="28">
        <v>1024733</v>
      </c>
      <c r="B32" s="28" t="s">
        <v>88</v>
      </c>
      <c r="C32" s="28" t="s">
        <v>291</v>
      </c>
      <c r="D32" s="28" t="s">
        <v>162</v>
      </c>
      <c r="E32" s="28" t="s">
        <v>119</v>
      </c>
      <c r="F32" s="28" t="s">
        <v>348</v>
      </c>
      <c r="G32" s="28" t="s">
        <v>78</v>
      </c>
      <c r="H32" s="28" t="s">
        <v>39</v>
      </c>
      <c r="I32" s="28">
        <v>55441</v>
      </c>
      <c r="J32" s="28">
        <f>COUNTA(#REF!)</f>
        <v>1</v>
      </c>
      <c r="K32" s="28" t="s">
        <v>41</v>
      </c>
      <c r="L32" s="28" t="str">
        <f t="shared" si="0"/>
        <v>Kakookies</v>
      </c>
      <c r="M32" s="30">
        <v>1080</v>
      </c>
      <c r="N32" s="30">
        <f t="shared" si="3"/>
        <v>1080</v>
      </c>
      <c r="O32" s="30">
        <f t="shared" si="6"/>
        <v>1080</v>
      </c>
      <c r="P32" s="30" t="str">
        <f t="shared" si="4"/>
        <v>TSP19-20-B2-Kakookies</v>
      </c>
      <c r="Q32" s="30"/>
      <c r="R32" s="30" t="str">
        <f t="shared" si="5"/>
        <v>TSP19-20-B2-Kakookies</v>
      </c>
      <c r="S32" s="30" t="str">
        <f t="shared" si="7"/>
        <v>TSP19-20-B2-Kakookies</v>
      </c>
      <c r="T32" s="31">
        <f>IF(R32="","",COUNTIF($R$1:R31,R32)+1)</f>
        <v>1</v>
      </c>
      <c r="U32" s="29">
        <v>43808</v>
      </c>
      <c r="V32" s="31">
        <v>2</v>
      </c>
      <c r="W32" s="31">
        <f>IF(V32="","",VLOOKUP(V32,BatchReference!B:E,3)+COUNTIF($V$1:$V31,$V32))</f>
        <v>31</v>
      </c>
      <c r="X32" s="29" t="str">
        <f>IFERROR(VLOOKUP(S32,CompletedPayments!A:D,3,FALSE),"")</f>
        <v/>
      </c>
      <c r="Y32" s="32" t="str">
        <f>IFERROR(VLOOKUP(S32,CompletedPayments!A:D,4,FALSE),"")</f>
        <v/>
      </c>
      <c r="Z32" s="28"/>
      <c r="AA32" s="28"/>
      <c r="AB32" s="28"/>
      <c r="AC32" s="28"/>
      <c r="AD32" s="28"/>
      <c r="AE32" s="33">
        <f t="shared" si="8"/>
        <v>1</v>
      </c>
    </row>
    <row r="33" spans="1:31" s="33" customFormat="1" ht="14.25" customHeight="1" x14ac:dyDescent="0.2">
      <c r="A33" s="28">
        <v>948269</v>
      </c>
      <c r="B33" s="28" t="s">
        <v>87</v>
      </c>
      <c r="C33" s="28" t="s">
        <v>292</v>
      </c>
      <c r="D33" s="28" t="s">
        <v>163</v>
      </c>
      <c r="E33" s="28" t="s">
        <v>349</v>
      </c>
      <c r="F33" s="28" t="s">
        <v>207</v>
      </c>
      <c r="G33" s="28" t="s">
        <v>92</v>
      </c>
      <c r="H33" s="28" t="s">
        <v>39</v>
      </c>
      <c r="I33" s="28">
        <v>55019</v>
      </c>
      <c r="J33" s="28">
        <f>COUNTA(#REF!)</f>
        <v>1</v>
      </c>
      <c r="K33" s="28" t="s">
        <v>41</v>
      </c>
      <c r="L33" s="28" t="str">
        <f t="shared" si="0"/>
        <v>Keepsake Cidery LLP</v>
      </c>
      <c r="M33" s="30">
        <v>1910.5200000000002</v>
      </c>
      <c r="N33" s="30">
        <f t="shared" si="3"/>
        <v>1910.52</v>
      </c>
      <c r="O33" s="30">
        <f t="shared" si="6"/>
        <v>1910.52</v>
      </c>
      <c r="P33" s="30" t="str">
        <f t="shared" si="4"/>
        <v>TSP19-20-B2-Keepsake Cidery LLP</v>
      </c>
      <c r="Q33" s="30"/>
      <c r="R33" s="30" t="str">
        <f t="shared" si="5"/>
        <v>TSP19-20-B2-KeepsakeCideryLLP</v>
      </c>
      <c r="S33" s="30" t="str">
        <f t="shared" si="7"/>
        <v>TSP19-20-B2-KeepsakeCideryLLP</v>
      </c>
      <c r="T33" s="31">
        <f>IF(R33="","",COUNTIF($R$1:R32,R33)+1)</f>
        <v>1</v>
      </c>
      <c r="U33" s="29">
        <v>43808</v>
      </c>
      <c r="V33" s="31">
        <v>2</v>
      </c>
      <c r="W33" s="31">
        <f>IF(V33="","",VLOOKUP(V33,BatchReference!B:E,3)+COUNTIF($V$1:$V32,$V33))</f>
        <v>32</v>
      </c>
      <c r="X33" s="29" t="str">
        <f>IFERROR(VLOOKUP(S33,CompletedPayments!A:D,3,FALSE),"")</f>
        <v/>
      </c>
      <c r="Y33" s="32" t="str">
        <f>IFERROR(VLOOKUP(S33,CompletedPayments!A:D,4,FALSE),"")</f>
        <v/>
      </c>
      <c r="Z33" s="28"/>
      <c r="AA33" s="28"/>
      <c r="AB33" s="28"/>
      <c r="AC33" s="28"/>
      <c r="AD33" s="28"/>
      <c r="AE33" s="33">
        <f t="shared" si="8"/>
        <v>1</v>
      </c>
    </row>
    <row r="34" spans="1:31" s="33" customFormat="1" ht="14.25" customHeight="1" x14ac:dyDescent="0.2">
      <c r="A34" s="28">
        <v>904652</v>
      </c>
      <c r="B34" s="28" t="s">
        <v>46</v>
      </c>
      <c r="C34" s="28" t="s">
        <v>293</v>
      </c>
      <c r="D34" s="28" t="s">
        <v>164</v>
      </c>
      <c r="E34" s="28" t="s">
        <v>350</v>
      </c>
      <c r="F34" s="28" t="s">
        <v>351</v>
      </c>
      <c r="G34" s="28" t="s">
        <v>45</v>
      </c>
      <c r="H34" s="28" t="s">
        <v>39</v>
      </c>
      <c r="I34" s="28">
        <v>55057</v>
      </c>
      <c r="J34" s="28">
        <f>COUNTA(#REF!)</f>
        <v>1</v>
      </c>
      <c r="K34" s="28" t="s">
        <v>41</v>
      </c>
      <c r="L34" s="28" t="str">
        <f t="shared" si="0"/>
        <v>Loon Liquors</v>
      </c>
      <c r="M34" s="30">
        <v>466.72199999999998</v>
      </c>
      <c r="N34" s="30">
        <f t="shared" si="3"/>
        <v>466.72</v>
      </c>
      <c r="O34" s="30">
        <f t="shared" si="6"/>
        <v>466.72</v>
      </c>
      <c r="P34" s="30" t="str">
        <f t="shared" si="4"/>
        <v>TSP19-20-B2-Loon Liquors</v>
      </c>
      <c r="Q34" s="30"/>
      <c r="R34" s="30" t="str">
        <f t="shared" si="5"/>
        <v>TSP19-20-B2-LoonLiquors</v>
      </c>
      <c r="S34" s="30" t="str">
        <f t="shared" si="7"/>
        <v>TSP19-20-B2-LoonLiquors</v>
      </c>
      <c r="T34" s="31">
        <f>IF(R34="","",COUNTIF($R$1:R33,R34)+1)</f>
        <v>1</v>
      </c>
      <c r="U34" s="29">
        <v>43808</v>
      </c>
      <c r="V34" s="31">
        <v>2</v>
      </c>
      <c r="W34" s="31">
        <f>IF(V34="","",VLOOKUP(V34,BatchReference!B:E,3)+COUNTIF($V$1:$V33,$V34))</f>
        <v>33</v>
      </c>
      <c r="X34" s="29" t="str">
        <f>IFERROR(VLOOKUP(S34,CompletedPayments!A:D,3,FALSE),"")</f>
        <v/>
      </c>
      <c r="Y34" s="32" t="str">
        <f>IFERROR(VLOOKUP(S34,CompletedPayments!A:D,4,FALSE),"")</f>
        <v/>
      </c>
      <c r="Z34" s="28"/>
      <c r="AA34" s="28"/>
      <c r="AB34" s="28"/>
      <c r="AC34" s="28"/>
      <c r="AD34" s="28"/>
      <c r="AE34" s="33">
        <f t="shared" si="8"/>
        <v>1</v>
      </c>
    </row>
    <row r="35" spans="1:31" s="33" customFormat="1" ht="14.25" customHeight="1" x14ac:dyDescent="0.2">
      <c r="A35" s="28">
        <v>954620</v>
      </c>
      <c r="B35" s="28" t="s">
        <v>294</v>
      </c>
      <c r="C35" s="28" t="s">
        <v>295</v>
      </c>
      <c r="D35" s="28" t="s">
        <v>165</v>
      </c>
      <c r="E35" s="28" t="s">
        <v>120</v>
      </c>
      <c r="F35" s="28" t="s">
        <v>208</v>
      </c>
      <c r="G35" s="28" t="s">
        <v>240</v>
      </c>
      <c r="H35" s="28" t="s">
        <v>39</v>
      </c>
      <c r="I35" s="28">
        <v>55082</v>
      </c>
      <c r="J35" s="28">
        <f>COUNTA(#REF!)</f>
        <v>1</v>
      </c>
      <c r="K35" s="28" t="s">
        <v>41</v>
      </c>
      <c r="L35" s="28" t="str">
        <f t="shared" si="0"/>
        <v>LUV Ice Cream</v>
      </c>
      <c r="M35" s="30">
        <v>464.67</v>
      </c>
      <c r="N35" s="30">
        <f t="shared" si="3"/>
        <v>464.67</v>
      </c>
      <c r="O35" s="30">
        <f t="shared" si="6"/>
        <v>464.67</v>
      </c>
      <c r="P35" s="30" t="str">
        <f t="shared" si="4"/>
        <v>TSP19-20-B2-LUV Ice Cream</v>
      </c>
      <c r="Q35" s="30"/>
      <c r="R35" s="30" t="str">
        <f t="shared" si="5"/>
        <v>TSP19-20-B2-LUVIceCream</v>
      </c>
      <c r="S35" s="30" t="str">
        <f t="shared" si="7"/>
        <v>TSP19-20-B2-LUVIceCream</v>
      </c>
      <c r="T35" s="31">
        <f>IF(R35="","",COUNTIF($R$1:R34,R35)+1)</f>
        <v>1</v>
      </c>
      <c r="U35" s="29">
        <v>43808</v>
      </c>
      <c r="V35" s="31">
        <v>2</v>
      </c>
      <c r="W35" s="31">
        <f>IF(V35="","",VLOOKUP(V35,BatchReference!B:E,3)+COUNTIF($V$1:$V34,$V35))</f>
        <v>34</v>
      </c>
      <c r="X35" s="29" t="str">
        <f>IFERROR(VLOOKUP(S35,CompletedPayments!A:D,3,FALSE),"")</f>
        <v/>
      </c>
      <c r="Y35" s="32" t="str">
        <f>IFERROR(VLOOKUP(S35,CompletedPayments!A:D,4,FALSE),"")</f>
        <v/>
      </c>
      <c r="Z35" s="28"/>
      <c r="AA35" s="28"/>
      <c r="AB35" s="28"/>
      <c r="AC35" s="28"/>
      <c r="AD35" s="28"/>
      <c r="AE35" s="33">
        <f t="shared" si="8"/>
        <v>1</v>
      </c>
    </row>
    <row r="36" spans="1:31" s="33" customFormat="1" ht="14.25" customHeight="1" x14ac:dyDescent="0.2">
      <c r="A36" s="28">
        <v>946176</v>
      </c>
      <c r="B36" s="28" t="s">
        <v>296</v>
      </c>
      <c r="C36" s="28" t="s">
        <v>297</v>
      </c>
      <c r="D36" s="28" t="s">
        <v>166</v>
      </c>
      <c r="E36" s="28" t="s">
        <v>352</v>
      </c>
      <c r="F36" s="28" t="s">
        <v>209</v>
      </c>
      <c r="G36" s="28" t="s">
        <v>68</v>
      </c>
      <c r="H36" s="28" t="s">
        <v>39</v>
      </c>
      <c r="I36" s="28">
        <v>55971</v>
      </c>
      <c r="J36" s="28">
        <f>COUNTA(#REF!)</f>
        <v>1</v>
      </c>
      <c r="K36" s="28" t="s">
        <v>41</v>
      </c>
      <c r="L36" s="28" t="str">
        <f t="shared" si="0"/>
        <v>Metzs Hart Land Creamery LLC</v>
      </c>
      <c r="M36" s="30">
        <v>244.62</v>
      </c>
      <c r="N36" s="30">
        <f t="shared" si="3"/>
        <v>244.62</v>
      </c>
      <c r="O36" s="30">
        <f t="shared" si="6"/>
        <v>244.62</v>
      </c>
      <c r="P36" s="30" t="str">
        <f t="shared" si="4"/>
        <v>TSP19-20-B2-Metzs Hart Land Creamery LLC</v>
      </c>
      <c r="Q36" s="30"/>
      <c r="R36" s="30" t="str">
        <f t="shared" si="5"/>
        <v>TSP19-20-B2-MetzsHartLandCream</v>
      </c>
      <c r="S36" s="30" t="str">
        <f t="shared" si="7"/>
        <v>TSP19-20-B2-MetzsHartLandCream</v>
      </c>
      <c r="T36" s="31">
        <f>IF(R36="","",COUNTIF($R$1:R35,R36)+1)</f>
        <v>1</v>
      </c>
      <c r="U36" s="29">
        <v>43808</v>
      </c>
      <c r="V36" s="31">
        <v>2</v>
      </c>
      <c r="W36" s="31">
        <f>IF(V36="","",VLOOKUP(V36,BatchReference!B:E,3)+COUNTIF($V$1:$V35,$V36))</f>
        <v>35</v>
      </c>
      <c r="X36" s="29" t="str">
        <f>IFERROR(VLOOKUP(S36,CompletedPayments!A:D,3,FALSE),"")</f>
        <v/>
      </c>
      <c r="Y36" s="32" t="str">
        <f>IFERROR(VLOOKUP(S36,CompletedPayments!A:D,4,FALSE),"")</f>
        <v/>
      </c>
      <c r="Z36" s="28"/>
      <c r="AA36" s="28"/>
      <c r="AB36" s="28"/>
      <c r="AC36" s="28"/>
      <c r="AD36" s="28"/>
      <c r="AE36" s="33">
        <f t="shared" si="8"/>
        <v>1</v>
      </c>
    </row>
    <row r="37" spans="1:31" s="33" customFormat="1" ht="14.25" customHeight="1" x14ac:dyDescent="0.2">
      <c r="A37" s="28">
        <v>924679</v>
      </c>
      <c r="B37" s="28" t="s">
        <v>299</v>
      </c>
      <c r="C37" s="28" t="s">
        <v>64</v>
      </c>
      <c r="D37" s="29" t="s">
        <v>167</v>
      </c>
      <c r="E37" s="28" t="s">
        <v>121</v>
      </c>
      <c r="F37" s="28" t="s">
        <v>353</v>
      </c>
      <c r="G37" s="28" t="s">
        <v>241</v>
      </c>
      <c r="H37" s="28" t="s">
        <v>39</v>
      </c>
      <c r="I37" s="28">
        <v>55344</v>
      </c>
      <c r="J37" s="28">
        <f>COUNTA(#REF!)</f>
        <v>1</v>
      </c>
      <c r="K37" s="28" t="s">
        <v>41</v>
      </c>
      <c r="L37" s="28" t="str">
        <f t="shared" si="0"/>
        <v xml:space="preserve">Mixmi Brands, Inc. </v>
      </c>
      <c r="M37" s="30">
        <v>877.50000000000011</v>
      </c>
      <c r="N37" s="30">
        <f t="shared" si="3"/>
        <v>877.5</v>
      </c>
      <c r="O37" s="30">
        <f t="shared" si="6"/>
        <v>877.5</v>
      </c>
      <c r="P37" s="30" t="str">
        <f t="shared" si="4"/>
        <v xml:space="preserve">TSP19-20-B2-Mixmi Brands, Inc. </v>
      </c>
      <c r="Q37" s="30"/>
      <c r="R37" s="30" t="str">
        <f t="shared" si="5"/>
        <v>TSP19-20-B2-MixmiBrandsInc</v>
      </c>
      <c r="S37" s="30" t="str">
        <f t="shared" si="7"/>
        <v>TSP19-20-B2-MixmiBrandsInc</v>
      </c>
      <c r="T37" s="31">
        <f>IF(R37="","",COUNTIF($R$1:R36,R37)+1)</f>
        <v>1</v>
      </c>
      <c r="U37" s="29">
        <v>43808</v>
      </c>
      <c r="V37" s="31">
        <v>2</v>
      </c>
      <c r="W37" s="31">
        <f>IF(V37="","",VLOOKUP(V37,BatchReference!B:E,3)+COUNTIF($V$1:$V36,$V37))</f>
        <v>36</v>
      </c>
      <c r="X37" s="29" t="str">
        <f>IFERROR(VLOOKUP(S37,CompletedPayments!A:D,3,FALSE),"")</f>
        <v/>
      </c>
      <c r="Y37" s="32" t="str">
        <f>IFERROR(VLOOKUP(S37,CompletedPayments!A:D,4,FALSE),"")</f>
        <v/>
      </c>
      <c r="Z37" s="28"/>
      <c r="AA37" s="28"/>
      <c r="AB37" s="28"/>
      <c r="AC37" s="28"/>
      <c r="AD37" s="28"/>
      <c r="AE37" s="33">
        <f t="shared" si="8"/>
        <v>1</v>
      </c>
    </row>
    <row r="38" spans="1:31" s="33" customFormat="1" ht="14.25" customHeight="1" x14ac:dyDescent="0.2">
      <c r="A38" s="28">
        <v>917953</v>
      </c>
      <c r="B38" s="28" t="s">
        <v>53</v>
      </c>
      <c r="C38" s="28" t="s">
        <v>51</v>
      </c>
      <c r="D38" s="28" t="s">
        <v>168</v>
      </c>
      <c r="E38" s="28" t="s">
        <v>354</v>
      </c>
      <c r="F38" s="28" t="s">
        <v>210</v>
      </c>
      <c r="G38" s="28" t="s">
        <v>40</v>
      </c>
      <c r="H38" s="28" t="s">
        <v>39</v>
      </c>
      <c r="I38" s="28">
        <v>55418</v>
      </c>
      <c r="J38" s="28">
        <f>COUNTA(#REF!)</f>
        <v>1</v>
      </c>
      <c r="K38" s="28" t="s">
        <v>41</v>
      </c>
      <c r="L38" s="28" t="str">
        <f t="shared" si="0"/>
        <v>MN Bratwerks</v>
      </c>
      <c r="M38" s="30">
        <v>405</v>
      </c>
      <c r="N38" s="30">
        <f t="shared" si="3"/>
        <v>405</v>
      </c>
      <c r="O38" s="30">
        <f t="shared" si="6"/>
        <v>405</v>
      </c>
      <c r="P38" s="30" t="str">
        <f t="shared" si="4"/>
        <v>TSP19-20-B2-MN Bratwerks</v>
      </c>
      <c r="Q38" s="30"/>
      <c r="R38" s="30" t="str">
        <f t="shared" si="5"/>
        <v>TSP19-20-B2-MNBratwerks</v>
      </c>
      <c r="S38" s="30" t="str">
        <f t="shared" si="7"/>
        <v>TSP19-20-B2-MNBratwerks</v>
      </c>
      <c r="T38" s="31">
        <f>IF(R38="","",COUNTIF($R$1:R37,R38)+1)</f>
        <v>1</v>
      </c>
      <c r="U38" s="29">
        <v>43808</v>
      </c>
      <c r="V38" s="31">
        <v>2</v>
      </c>
      <c r="W38" s="31">
        <f>IF(V38="","",VLOOKUP(V38,BatchReference!B:E,3)+COUNTIF($V$1:$V37,$V38))</f>
        <v>37</v>
      </c>
      <c r="X38" s="29" t="str">
        <f>IFERROR(VLOOKUP(S38,CompletedPayments!A:D,3,FALSE),"")</f>
        <v/>
      </c>
      <c r="Y38" s="32" t="str">
        <f>IFERROR(VLOOKUP(S38,CompletedPayments!A:D,4,FALSE),"")</f>
        <v/>
      </c>
      <c r="Z38" s="28"/>
      <c r="AA38" s="28"/>
      <c r="AB38" s="28"/>
      <c r="AC38" s="28"/>
      <c r="AD38" s="28"/>
      <c r="AE38" s="33">
        <f t="shared" si="8"/>
        <v>1</v>
      </c>
    </row>
    <row r="39" spans="1:31" s="33" customFormat="1" ht="14.25" customHeight="1" x14ac:dyDescent="0.2">
      <c r="A39" s="28">
        <v>1008213</v>
      </c>
      <c r="B39" s="28" t="s">
        <v>300</v>
      </c>
      <c r="C39" s="28" t="s">
        <v>301</v>
      </c>
      <c r="D39" s="28" t="s">
        <v>169</v>
      </c>
      <c r="E39" s="28" t="s">
        <v>122</v>
      </c>
      <c r="F39" s="28" t="s">
        <v>211</v>
      </c>
      <c r="G39" s="28" t="s">
        <v>242</v>
      </c>
      <c r="H39" s="28" t="s">
        <v>39</v>
      </c>
      <c r="I39" s="28">
        <v>55391</v>
      </c>
      <c r="J39" s="28">
        <f>COUNTA(#REF!)</f>
        <v>1</v>
      </c>
      <c r="K39" s="28" t="s">
        <v>41</v>
      </c>
      <c r="L39" s="28" t="str">
        <f t="shared" si="0"/>
        <v>Mostly Made</v>
      </c>
      <c r="M39" s="30">
        <v>1018.71</v>
      </c>
      <c r="N39" s="30">
        <f t="shared" si="3"/>
        <v>1018.71</v>
      </c>
      <c r="O39" s="30">
        <f t="shared" si="6"/>
        <v>1018.71</v>
      </c>
      <c r="P39" s="30" t="str">
        <f t="shared" si="4"/>
        <v>TSP19-20-B2-Mostly Made</v>
      </c>
      <c r="Q39" s="30"/>
      <c r="R39" s="30" t="str">
        <f t="shared" si="5"/>
        <v>TSP19-20-B2-MostlyMade</v>
      </c>
      <c r="S39" s="30" t="str">
        <f t="shared" si="7"/>
        <v>TSP19-20-B2-MostlyMade</v>
      </c>
      <c r="T39" s="31">
        <f>IF(R39="","",COUNTIF($R$1:R38,R39)+1)</f>
        <v>1</v>
      </c>
      <c r="U39" s="29">
        <v>43808</v>
      </c>
      <c r="V39" s="31">
        <v>2</v>
      </c>
      <c r="W39" s="31">
        <f>IF(V39="","",VLOOKUP(V39,BatchReference!B:E,3)+COUNTIF($V$1:$V38,$V39))</f>
        <v>38</v>
      </c>
      <c r="X39" s="29" t="str">
        <f>IFERROR(VLOOKUP(S39,CompletedPayments!A:D,3,FALSE),"")</f>
        <v/>
      </c>
      <c r="Y39" s="32" t="str">
        <f>IFERROR(VLOOKUP(S39,CompletedPayments!A:D,4,FALSE),"")</f>
        <v/>
      </c>
      <c r="Z39" s="28"/>
      <c r="AA39" s="28"/>
      <c r="AB39" s="28"/>
      <c r="AC39" s="28"/>
      <c r="AD39" s="28"/>
      <c r="AE39" s="33">
        <f t="shared" si="8"/>
        <v>1</v>
      </c>
    </row>
    <row r="40" spans="1:31" s="33" customFormat="1" ht="14.25" customHeight="1" x14ac:dyDescent="0.2">
      <c r="A40" s="28">
        <v>1008179</v>
      </c>
      <c r="B40" s="28" t="s">
        <v>99</v>
      </c>
      <c r="C40" s="28" t="s">
        <v>302</v>
      </c>
      <c r="D40" s="28" t="s">
        <v>170</v>
      </c>
      <c r="E40" s="28" t="s">
        <v>355</v>
      </c>
      <c r="F40" s="28" t="s">
        <v>356</v>
      </c>
      <c r="G40" s="28" t="s">
        <v>85</v>
      </c>
      <c r="H40" s="28" t="s">
        <v>39</v>
      </c>
      <c r="I40" s="28">
        <v>56201</v>
      </c>
      <c r="J40" s="28">
        <f>COUNTA(#REF!)</f>
        <v>1</v>
      </c>
      <c r="K40" s="28" t="s">
        <v>41</v>
      </c>
      <c r="L40" s="28" t="str">
        <f t="shared" si="0"/>
        <v>Mr B Chocolates LLC</v>
      </c>
      <c r="M40" s="30">
        <v>405</v>
      </c>
      <c r="N40" s="30">
        <f t="shared" si="3"/>
        <v>405</v>
      </c>
      <c r="O40" s="30">
        <f t="shared" si="6"/>
        <v>405</v>
      </c>
      <c r="P40" s="30" t="str">
        <f t="shared" si="4"/>
        <v>TSP19-20-B2-Mr B Chocolates LLC</v>
      </c>
      <c r="Q40" s="30"/>
      <c r="R40" s="30" t="str">
        <f t="shared" si="5"/>
        <v>TSP19-20-B2-MrBChocolatesLLC</v>
      </c>
      <c r="S40" s="30" t="str">
        <f t="shared" si="7"/>
        <v>TSP19-20-B2-MrBChocolatesLLC</v>
      </c>
      <c r="T40" s="31">
        <f>IF(R40="","",COUNTIF($R$1:R39,R40)+1)</f>
        <v>1</v>
      </c>
      <c r="U40" s="29">
        <v>43808</v>
      </c>
      <c r="V40" s="31">
        <v>2</v>
      </c>
      <c r="W40" s="31">
        <f>IF(V40="","",VLOOKUP(V40,BatchReference!B:E,3)+COUNTIF($V$1:$V39,$V40))</f>
        <v>39</v>
      </c>
      <c r="X40" s="29" t="str">
        <f>IFERROR(VLOOKUP(S40,CompletedPayments!A:D,3,FALSE),"")</f>
        <v/>
      </c>
      <c r="Y40" s="32" t="str">
        <f>IFERROR(VLOOKUP(S40,CompletedPayments!A:D,4,FALSE),"")</f>
        <v/>
      </c>
      <c r="Z40" s="28"/>
      <c r="AA40" s="28"/>
      <c r="AB40" s="28"/>
      <c r="AC40" s="28"/>
      <c r="AD40" s="28"/>
      <c r="AE40" s="33">
        <f t="shared" si="8"/>
        <v>1</v>
      </c>
    </row>
    <row r="41" spans="1:31" s="33" customFormat="1" ht="14.25" customHeight="1" x14ac:dyDescent="0.2">
      <c r="A41" s="28">
        <v>1013673</v>
      </c>
      <c r="B41" s="28" t="s">
        <v>71</v>
      </c>
      <c r="C41" s="28" t="s">
        <v>303</v>
      </c>
      <c r="D41" s="28" t="s">
        <v>171</v>
      </c>
      <c r="E41" s="28" t="s">
        <v>123</v>
      </c>
      <c r="F41" s="28" t="s">
        <v>212</v>
      </c>
      <c r="G41" s="28" t="s">
        <v>63</v>
      </c>
      <c r="H41" s="28" t="s">
        <v>39</v>
      </c>
      <c r="I41" s="28">
        <v>55992</v>
      </c>
      <c r="J41" s="28">
        <f>COUNTA(#REF!)</f>
        <v>1</v>
      </c>
      <c r="K41" s="28"/>
      <c r="L41" s="28" t="str">
        <f t="shared" si="0"/>
        <v>Bredlau, Dean</v>
      </c>
      <c r="M41" s="30">
        <v>973.8900000000001</v>
      </c>
      <c r="N41" s="30">
        <f t="shared" si="3"/>
        <v>973.89</v>
      </c>
      <c r="O41" s="30">
        <f t="shared" si="6"/>
        <v>973.89</v>
      </c>
      <c r="P41" s="30" t="str">
        <f t="shared" si="4"/>
        <v>TSP19-20-B2-Bredlau, Dean</v>
      </c>
      <c r="Q41" s="30"/>
      <c r="R41" s="30" t="str">
        <f t="shared" si="5"/>
        <v>TSP19-20-B2-BredlauDean</v>
      </c>
      <c r="S41" s="30" t="str">
        <f t="shared" si="7"/>
        <v>TSP19-20-B2-BredlauDean</v>
      </c>
      <c r="T41" s="31">
        <f>IF(R41="","",COUNTIF($R$1:R40,R41)+1)</f>
        <v>1</v>
      </c>
      <c r="U41" s="29">
        <v>43808</v>
      </c>
      <c r="V41" s="31">
        <v>2</v>
      </c>
      <c r="W41" s="31">
        <f>IF(V41="","",VLOOKUP(V41,BatchReference!B:E,3)+COUNTIF($V$1:$V40,$V41))</f>
        <v>40</v>
      </c>
      <c r="X41" s="29" t="str">
        <f>IFERROR(VLOOKUP(S41,CompletedPayments!A:D,3,FALSE),"")</f>
        <v/>
      </c>
      <c r="Y41" s="32" t="str">
        <f>IFERROR(VLOOKUP(S41,CompletedPayments!A:D,4,FALSE),"")</f>
        <v/>
      </c>
      <c r="Z41" s="28"/>
      <c r="AA41" s="28"/>
      <c r="AB41" s="28"/>
      <c r="AC41" s="28"/>
      <c r="AD41" s="28"/>
      <c r="AE41" s="33">
        <f t="shared" si="8"/>
        <v>1</v>
      </c>
    </row>
    <row r="42" spans="1:31" s="33" customFormat="1" ht="14.25" customHeight="1" x14ac:dyDescent="0.2">
      <c r="A42" s="28">
        <v>1012047</v>
      </c>
      <c r="B42" s="28" t="s">
        <v>304</v>
      </c>
      <c r="C42" s="28" t="s">
        <v>51</v>
      </c>
      <c r="D42" s="29" t="s">
        <v>172</v>
      </c>
      <c r="E42" s="28" t="s">
        <v>124</v>
      </c>
      <c r="F42" s="28" t="s">
        <v>213</v>
      </c>
      <c r="G42" s="28" t="s">
        <v>229</v>
      </c>
      <c r="H42" s="28" t="s">
        <v>39</v>
      </c>
      <c r="I42" s="28">
        <v>55114</v>
      </c>
      <c r="J42" s="28">
        <f>COUNTA(#REF!)</f>
        <v>1</v>
      </c>
      <c r="K42" s="28" t="s">
        <v>41</v>
      </c>
      <c r="L42" s="28" t="str">
        <f t="shared" si="0"/>
        <v>Nordic Waffles</v>
      </c>
      <c r="M42" s="30">
        <v>1216.6199999999999</v>
      </c>
      <c r="N42" s="30">
        <f t="shared" si="3"/>
        <v>1216.6199999999999</v>
      </c>
      <c r="O42" s="30">
        <f t="shared" si="6"/>
        <v>1216.6199999999999</v>
      </c>
      <c r="P42" s="30" t="str">
        <f t="shared" si="4"/>
        <v>TSP19-20-B2-Nordic Waffles</v>
      </c>
      <c r="Q42" s="30"/>
      <c r="R42" s="30" t="str">
        <f t="shared" si="5"/>
        <v>TSP19-20-B2-NordicWaffles</v>
      </c>
      <c r="S42" s="30" t="str">
        <f t="shared" ref="S42:S61" si="9">IF(V42="","",IF(R42="","",IF(T42&gt;1,TRIM(LEFT(R42,29)&amp;T42),R42)))</f>
        <v>TSP19-20-B2-NordicWaffles</v>
      </c>
      <c r="T42" s="31">
        <f>IF(R42="","",COUNTIF($R$1:R41,R42)+1)</f>
        <v>1</v>
      </c>
      <c r="U42" s="29">
        <v>43808</v>
      </c>
      <c r="V42" s="31">
        <v>2</v>
      </c>
      <c r="W42" s="31">
        <f>IF(V42="","",VLOOKUP(V42,BatchReference!B:E,3)+COUNTIF($V$1:$V41,$V42))</f>
        <v>41</v>
      </c>
      <c r="X42" s="29" t="str">
        <f>IFERROR(VLOOKUP(S42,CompletedPayments!A:D,3,FALSE),"")</f>
        <v/>
      </c>
      <c r="Y42" s="32" t="str">
        <f>IFERROR(VLOOKUP(S42,CompletedPayments!A:D,4,FALSE),"")</f>
        <v/>
      </c>
      <c r="Z42" s="28"/>
      <c r="AA42" s="28"/>
      <c r="AB42" s="28"/>
      <c r="AC42" s="28"/>
      <c r="AD42" s="28"/>
      <c r="AE42" s="33">
        <f t="shared" ref="AE42:AE61" si="10">IF(U42&gt;0,1,0)</f>
        <v>1</v>
      </c>
    </row>
    <row r="43" spans="1:31" s="33" customFormat="1" ht="14.25" customHeight="1" x14ac:dyDescent="0.2">
      <c r="A43" s="28">
        <v>982158</v>
      </c>
      <c r="B43" s="28" t="s">
        <v>50</v>
      </c>
      <c r="C43" s="28" t="s">
        <v>48</v>
      </c>
      <c r="D43" s="28" t="s">
        <v>173</v>
      </c>
      <c r="E43" s="28" t="s">
        <v>360</v>
      </c>
      <c r="F43" s="28" t="s">
        <v>214</v>
      </c>
      <c r="G43" s="28" t="s">
        <v>243</v>
      </c>
      <c r="H43" s="28" t="s">
        <v>39</v>
      </c>
      <c r="I43" s="28">
        <v>55422</v>
      </c>
      <c r="J43" s="28">
        <f>COUNTA(#REF!)</f>
        <v>1</v>
      </c>
      <c r="K43" s="28" t="s">
        <v>41</v>
      </c>
      <c r="L43" s="28" t="str">
        <f t="shared" si="0"/>
        <v>North Mallow &amp; Co LLC</v>
      </c>
      <c r="M43" s="30">
        <v>927.45</v>
      </c>
      <c r="N43" s="30">
        <f t="shared" si="3"/>
        <v>927.45</v>
      </c>
      <c r="O43" s="30">
        <f t="shared" si="6"/>
        <v>927.45</v>
      </c>
      <c r="P43" s="30" t="str">
        <f t="shared" si="4"/>
        <v>TSP19-20-B2-North Mallow &amp; Co LLC</v>
      </c>
      <c r="Q43" s="30"/>
      <c r="R43" s="30" t="str">
        <f t="shared" si="5"/>
        <v>TSP19-20-B2-NorthMallowCoLLC</v>
      </c>
      <c r="S43" s="30" t="str">
        <f t="shared" si="9"/>
        <v>TSP19-20-B2-NorthMallowCoLLC</v>
      </c>
      <c r="T43" s="31">
        <f>IF(R43="","",COUNTIF($R$1:R42,R43)+1)</f>
        <v>1</v>
      </c>
      <c r="U43" s="29">
        <v>43808</v>
      </c>
      <c r="V43" s="31">
        <v>2</v>
      </c>
      <c r="W43" s="31">
        <f>IF(V43="","",VLOOKUP(V43,BatchReference!B:E,3)+COUNTIF($V$1:$V42,$V43))</f>
        <v>42</v>
      </c>
      <c r="X43" s="29" t="str">
        <f>IFERROR(VLOOKUP(S43,CompletedPayments!A:D,3,FALSE),"")</f>
        <v/>
      </c>
      <c r="Y43" s="32" t="str">
        <f>IFERROR(VLOOKUP(S43,CompletedPayments!A:D,4,FALSE),"")</f>
        <v/>
      </c>
      <c r="Z43" s="28"/>
      <c r="AA43" s="28"/>
      <c r="AB43" s="28"/>
      <c r="AC43" s="28"/>
      <c r="AD43" s="28"/>
      <c r="AE43" s="33">
        <f t="shared" si="10"/>
        <v>1</v>
      </c>
    </row>
    <row r="44" spans="1:31" s="33" customFormat="1" ht="14.25" customHeight="1" x14ac:dyDescent="0.2">
      <c r="A44" s="28">
        <v>897168</v>
      </c>
      <c r="B44" s="28" t="s">
        <v>305</v>
      </c>
      <c r="C44" s="28" t="s">
        <v>306</v>
      </c>
      <c r="D44" s="28" t="s">
        <v>174</v>
      </c>
      <c r="E44" s="28" t="s">
        <v>125</v>
      </c>
      <c r="F44" s="28" t="s">
        <v>215</v>
      </c>
      <c r="G44" s="28" t="s">
        <v>244</v>
      </c>
      <c r="H44" s="28" t="s">
        <v>39</v>
      </c>
      <c r="I44" s="28">
        <v>55422</v>
      </c>
      <c r="J44" s="28">
        <f>COUNTA(#REF!)</f>
        <v>1</v>
      </c>
      <c r="K44" s="28"/>
      <c r="L44" s="28" t="str">
        <f t="shared" si="0"/>
        <v>Hoepner, Pamela</v>
      </c>
      <c r="M44" s="30">
        <v>730.02600000000007</v>
      </c>
      <c r="N44" s="30">
        <f t="shared" si="3"/>
        <v>730.03</v>
      </c>
      <c r="O44" s="30">
        <f t="shared" si="6"/>
        <v>730.03</v>
      </c>
      <c r="P44" s="30" t="str">
        <f t="shared" si="4"/>
        <v>TSP19-20-B2-Hoepner, Pamela</v>
      </c>
      <c r="Q44" s="30"/>
      <c r="R44" s="30" t="str">
        <f t="shared" si="5"/>
        <v>TSP19-20-B2-HoepnerPamela</v>
      </c>
      <c r="S44" s="30" t="str">
        <f t="shared" si="9"/>
        <v>TSP19-20-B2-HoepnerPamela</v>
      </c>
      <c r="T44" s="31">
        <f>IF(R44="","",COUNTIF($R$1:R43,R44)+1)</f>
        <v>1</v>
      </c>
      <c r="U44" s="29">
        <v>43808</v>
      </c>
      <c r="V44" s="31">
        <v>2</v>
      </c>
      <c r="W44" s="31">
        <f>IF(V44="","",VLOOKUP(V44,BatchReference!B:E,3)+COUNTIF($V$1:$V43,$V44))</f>
        <v>43</v>
      </c>
      <c r="X44" s="29" t="str">
        <f>IFERROR(VLOOKUP(S44,CompletedPayments!A:D,3,FALSE),"")</f>
        <v/>
      </c>
      <c r="Y44" s="32" t="str">
        <f>IFERROR(VLOOKUP(S44,CompletedPayments!A:D,4,FALSE),"")</f>
        <v/>
      </c>
      <c r="Z44" s="28"/>
      <c r="AA44" s="28"/>
      <c r="AB44" s="28"/>
      <c r="AC44" s="28"/>
      <c r="AD44" s="28"/>
      <c r="AE44" s="33">
        <f t="shared" si="10"/>
        <v>1</v>
      </c>
    </row>
    <row r="45" spans="1:31" s="33" customFormat="1" ht="14.25" customHeight="1" x14ac:dyDescent="0.2">
      <c r="A45" s="28">
        <v>296496</v>
      </c>
      <c r="B45" s="28" t="s">
        <v>77</v>
      </c>
      <c r="C45" s="28" t="s">
        <v>307</v>
      </c>
      <c r="D45" s="28" t="s">
        <v>175</v>
      </c>
      <c r="E45" s="28" t="s">
        <v>126</v>
      </c>
      <c r="F45" s="28" t="s">
        <v>216</v>
      </c>
      <c r="G45" s="28" t="s">
        <v>40</v>
      </c>
      <c r="H45" s="28" t="s">
        <v>39</v>
      </c>
      <c r="I45" s="28">
        <v>55405</v>
      </c>
      <c r="J45" s="28">
        <f>COUNTA(#REF!)</f>
        <v>1</v>
      </c>
      <c r="K45" s="28" t="s">
        <v>41</v>
      </c>
      <c r="L45" s="28" t="str">
        <f t="shared" si="0"/>
        <v>Papa George</v>
      </c>
      <c r="M45" s="30">
        <v>788.40000000000009</v>
      </c>
      <c r="N45" s="30">
        <f t="shared" si="3"/>
        <v>788.4</v>
      </c>
      <c r="O45" s="30">
        <f t="shared" si="6"/>
        <v>788.4</v>
      </c>
      <c r="P45" s="30" t="str">
        <f t="shared" si="4"/>
        <v>TSP19-20-B2-Papa George</v>
      </c>
      <c r="Q45" s="30"/>
      <c r="R45" s="30" t="str">
        <f t="shared" si="5"/>
        <v>TSP19-20-B2-PapaGeorge</v>
      </c>
      <c r="S45" s="30" t="str">
        <f t="shared" si="9"/>
        <v>TSP19-20-B2-PapaGeorge</v>
      </c>
      <c r="T45" s="31">
        <f>IF(R45="","",COUNTIF($R$1:R44,R45)+1)</f>
        <v>1</v>
      </c>
      <c r="U45" s="29">
        <v>43808</v>
      </c>
      <c r="V45" s="31">
        <v>2</v>
      </c>
      <c r="W45" s="31">
        <f>IF(V45="","",VLOOKUP(V45,BatchReference!B:E,3)+COUNTIF($V$1:$V44,$V45))</f>
        <v>44</v>
      </c>
      <c r="X45" s="29" t="str">
        <f>IFERROR(VLOOKUP(S45,CompletedPayments!A:D,3,FALSE),"")</f>
        <v/>
      </c>
      <c r="Y45" s="32" t="str">
        <f>IFERROR(VLOOKUP(S45,CompletedPayments!A:D,4,FALSE),"")</f>
        <v/>
      </c>
      <c r="Z45" s="28"/>
      <c r="AA45" s="28"/>
      <c r="AB45" s="28"/>
      <c r="AC45" s="28"/>
      <c r="AD45" s="28"/>
      <c r="AE45" s="33">
        <f t="shared" si="10"/>
        <v>1</v>
      </c>
    </row>
    <row r="46" spans="1:31" s="33" customFormat="1" ht="14.25" customHeight="1" x14ac:dyDescent="0.2">
      <c r="A46" s="28">
        <v>1005497</v>
      </c>
      <c r="B46" s="28" t="s">
        <v>98</v>
      </c>
      <c r="C46" s="28" t="s">
        <v>308</v>
      </c>
      <c r="D46" s="28" t="s">
        <v>176</v>
      </c>
      <c r="E46" s="28" t="s">
        <v>127</v>
      </c>
      <c r="F46" s="28" t="s">
        <v>217</v>
      </c>
      <c r="G46" s="28" t="s">
        <v>40</v>
      </c>
      <c r="H46" s="28" t="s">
        <v>245</v>
      </c>
      <c r="I46" s="28">
        <v>55407</v>
      </c>
      <c r="J46" s="28">
        <f>COUNTA(#REF!)</f>
        <v>1</v>
      </c>
      <c r="K46" s="28" t="s">
        <v>41</v>
      </c>
      <c r="L46" s="28" t="str">
        <f t="shared" si="0"/>
        <v>Peace Coffee</v>
      </c>
      <c r="M46" s="30">
        <v>449.71</v>
      </c>
      <c r="N46" s="30">
        <f t="shared" si="3"/>
        <v>449.71</v>
      </c>
      <c r="O46" s="30">
        <f t="shared" si="6"/>
        <v>449.71</v>
      </c>
      <c r="P46" s="30" t="str">
        <f t="shared" si="4"/>
        <v>TSP19-20-B2-Peace Coffee</v>
      </c>
      <c r="Q46" s="30"/>
      <c r="R46" s="30" t="str">
        <f t="shared" si="5"/>
        <v>TSP19-20-B2-PeaceCoffee</v>
      </c>
      <c r="S46" s="30" t="str">
        <f t="shared" si="9"/>
        <v>TSP19-20-B2-PeaceCoffee</v>
      </c>
      <c r="T46" s="31">
        <f>IF(R46="","",COUNTIF($R$1:R45,R46)+1)</f>
        <v>1</v>
      </c>
      <c r="U46" s="29">
        <v>43808</v>
      </c>
      <c r="V46" s="31">
        <v>2</v>
      </c>
      <c r="W46" s="31">
        <f>IF(V46="","",VLOOKUP(V46,BatchReference!B:E,3)+COUNTIF($V$1:$V45,$V46))</f>
        <v>45</v>
      </c>
      <c r="X46" s="29" t="str">
        <f>IFERROR(VLOOKUP(S46,CompletedPayments!A:D,3,FALSE),"")</f>
        <v/>
      </c>
      <c r="Y46" s="32" t="str">
        <f>IFERROR(VLOOKUP(S46,CompletedPayments!A:D,4,FALSE),"")</f>
        <v/>
      </c>
      <c r="Z46" s="28"/>
      <c r="AA46" s="28"/>
      <c r="AB46" s="28"/>
      <c r="AC46" s="28"/>
      <c r="AD46" s="28"/>
      <c r="AE46" s="33">
        <f t="shared" si="10"/>
        <v>1</v>
      </c>
    </row>
    <row r="47" spans="1:31" s="33" customFormat="1" ht="14.25" customHeight="1" x14ac:dyDescent="0.2">
      <c r="A47" s="28">
        <v>1034698</v>
      </c>
      <c r="B47" s="28" t="s">
        <v>309</v>
      </c>
      <c r="C47" s="28" t="s">
        <v>74</v>
      </c>
      <c r="D47" s="28" t="s">
        <v>177</v>
      </c>
      <c r="E47" s="28" t="s">
        <v>128</v>
      </c>
      <c r="F47" s="43" t="s">
        <v>375</v>
      </c>
      <c r="G47" s="28" t="s">
        <v>229</v>
      </c>
      <c r="H47" s="28" t="s">
        <v>39</v>
      </c>
      <c r="I47" s="28">
        <v>55126</v>
      </c>
      <c r="J47" s="28">
        <f>COUNTA(#REF!)</f>
        <v>1</v>
      </c>
      <c r="K47" s="28" t="s">
        <v>41</v>
      </c>
      <c r="L47" s="28" t="str">
        <f t="shared" si="0"/>
        <v>Planet Princess Foods</v>
      </c>
      <c r="M47" s="30">
        <v>710.42399999999998</v>
      </c>
      <c r="N47" s="30">
        <f t="shared" si="3"/>
        <v>710.42</v>
      </c>
      <c r="O47" s="30">
        <f t="shared" si="6"/>
        <v>710.42</v>
      </c>
      <c r="P47" s="30" t="str">
        <f t="shared" si="4"/>
        <v>TSP19-20-B2-Planet Princess Foods</v>
      </c>
      <c r="Q47" s="30"/>
      <c r="R47" s="30" t="str">
        <f t="shared" si="5"/>
        <v>TSP19-20-B2-PlanetPrincessFood</v>
      </c>
      <c r="S47" s="30" t="str">
        <f t="shared" si="9"/>
        <v>TSP19-20-B2-PlanetPrincessFood</v>
      </c>
      <c r="T47" s="31">
        <f>IF(R47="","",COUNTIF($R$1:R46,R47)+1)</f>
        <v>1</v>
      </c>
      <c r="U47" s="29">
        <v>43808</v>
      </c>
      <c r="V47" s="31">
        <v>2</v>
      </c>
      <c r="W47" s="31">
        <f>IF(V47="","",VLOOKUP(V47,BatchReference!B:E,3)+COUNTIF($V$1:$V46,$V47))</f>
        <v>46</v>
      </c>
      <c r="X47" s="29" t="str">
        <f>IFERROR(VLOOKUP(S47,CompletedPayments!A:D,3,FALSE),"")</f>
        <v/>
      </c>
      <c r="Y47" s="32" t="str">
        <f>IFERROR(VLOOKUP(S47,CompletedPayments!A:D,4,FALSE),"")</f>
        <v/>
      </c>
      <c r="Z47" s="28"/>
      <c r="AA47" s="28"/>
      <c r="AB47" s="28"/>
      <c r="AC47" s="28"/>
      <c r="AD47" s="28"/>
      <c r="AE47" s="33">
        <f t="shared" si="10"/>
        <v>1</v>
      </c>
    </row>
    <row r="48" spans="1:31" s="33" customFormat="1" ht="14.25" customHeight="1" x14ac:dyDescent="0.2">
      <c r="A48" s="28">
        <v>823351</v>
      </c>
      <c r="B48" s="28" t="s">
        <v>89</v>
      </c>
      <c r="C48" s="28" t="s">
        <v>58</v>
      </c>
      <c r="D48" s="28" t="s">
        <v>178</v>
      </c>
      <c r="E48" s="28" t="s">
        <v>361</v>
      </c>
      <c r="F48" s="28" t="s">
        <v>218</v>
      </c>
      <c r="G48" s="28" t="s">
        <v>246</v>
      </c>
      <c r="H48" s="28" t="s">
        <v>39</v>
      </c>
      <c r="I48" s="28">
        <v>56474</v>
      </c>
      <c r="J48" s="28">
        <f>COUNTA(#REF!)</f>
        <v>1</v>
      </c>
      <c r="K48" s="28" t="s">
        <v>41</v>
      </c>
      <c r="L48" s="28" t="str">
        <f t="shared" si="0"/>
        <v>Pure Soap Flake Co</v>
      </c>
      <c r="M48" s="30">
        <v>822.69</v>
      </c>
      <c r="N48" s="30">
        <f t="shared" si="3"/>
        <v>822.69</v>
      </c>
      <c r="O48" s="30">
        <f t="shared" si="6"/>
        <v>822.69</v>
      </c>
      <c r="P48" s="30" t="str">
        <f t="shared" si="4"/>
        <v>TSP19-20-B2-Pure Soap Flake Co</v>
      </c>
      <c r="Q48" s="30"/>
      <c r="R48" s="30" t="str">
        <f t="shared" si="5"/>
        <v>TSP19-20-B2-PureSoapFlakeCo</v>
      </c>
      <c r="S48" s="30" t="str">
        <f t="shared" si="9"/>
        <v>TSP19-20-B2-PureSoapFlakeCo</v>
      </c>
      <c r="T48" s="31">
        <f>IF(R48="","",COUNTIF($R$1:R47,R48)+1)</f>
        <v>1</v>
      </c>
      <c r="U48" s="29">
        <v>43808</v>
      </c>
      <c r="V48" s="31">
        <v>2</v>
      </c>
      <c r="W48" s="31">
        <f>IF(V48="","",VLOOKUP(V48,BatchReference!B:E,3)+COUNTIF($V$1:$V47,$V48))</f>
        <v>47</v>
      </c>
      <c r="X48" s="29" t="str">
        <f>IFERROR(VLOOKUP(S48,CompletedPayments!A:D,3,FALSE),"")</f>
        <v/>
      </c>
      <c r="Y48" s="32" t="str">
        <f>IFERROR(VLOOKUP(S48,CompletedPayments!A:D,4,FALSE),"")</f>
        <v/>
      </c>
      <c r="Z48" s="28"/>
      <c r="AA48" s="28"/>
      <c r="AB48" s="28"/>
      <c r="AC48" s="28"/>
      <c r="AD48" s="28"/>
      <c r="AE48" s="33">
        <f t="shared" si="10"/>
        <v>1</v>
      </c>
    </row>
    <row r="49" spans="1:31" s="33" customFormat="1" ht="14.25" customHeight="1" x14ac:dyDescent="0.2">
      <c r="A49" s="28">
        <v>1021118</v>
      </c>
      <c r="B49" s="28" t="s">
        <v>97</v>
      </c>
      <c r="C49" s="28" t="s">
        <v>310</v>
      </c>
      <c r="D49" s="28" t="s">
        <v>179</v>
      </c>
      <c r="E49" s="28" t="s">
        <v>129</v>
      </c>
      <c r="F49" s="28" t="s">
        <v>219</v>
      </c>
      <c r="G49" s="28" t="s">
        <v>247</v>
      </c>
      <c r="H49" s="28" t="s">
        <v>39</v>
      </c>
      <c r="I49" s="28">
        <v>55359</v>
      </c>
      <c r="J49" s="28">
        <f>COUNTA(#REF!)</f>
        <v>1</v>
      </c>
      <c r="K49" s="28"/>
      <c r="L49" s="28" t="str">
        <f t="shared" si="0"/>
        <v>Ritts, Susan</v>
      </c>
      <c r="M49" s="30">
        <v>927.18000000000006</v>
      </c>
      <c r="N49" s="30">
        <f t="shared" si="3"/>
        <v>927.18</v>
      </c>
      <c r="O49" s="30">
        <f t="shared" si="6"/>
        <v>927.18</v>
      </c>
      <c r="P49" s="30" t="str">
        <f t="shared" si="4"/>
        <v>TSP19-20-B2-Ritts, Susan</v>
      </c>
      <c r="Q49" s="30"/>
      <c r="R49" s="30" t="str">
        <f t="shared" si="5"/>
        <v>TSP19-20-B2-RittsSusan</v>
      </c>
      <c r="S49" s="30" t="str">
        <f t="shared" si="9"/>
        <v>TSP19-20-B2-RittsSusan</v>
      </c>
      <c r="T49" s="31">
        <f>IF(R49="","",COUNTIF($R$1:R48,R49)+1)</f>
        <v>1</v>
      </c>
      <c r="U49" s="29">
        <v>43808</v>
      </c>
      <c r="V49" s="31">
        <v>2</v>
      </c>
      <c r="W49" s="31">
        <f>IF(V49="","",VLOOKUP(V49,BatchReference!B:E,3)+COUNTIF($V$1:$V48,$V49))</f>
        <v>48</v>
      </c>
      <c r="X49" s="29" t="str">
        <f>IFERROR(VLOOKUP(S49,CompletedPayments!A:D,3,FALSE),"")</f>
        <v/>
      </c>
      <c r="Y49" s="32" t="str">
        <f>IFERROR(VLOOKUP(S49,CompletedPayments!A:D,4,FALSE),"")</f>
        <v/>
      </c>
      <c r="Z49" s="28"/>
      <c r="AA49" s="28"/>
      <c r="AB49" s="28"/>
      <c r="AC49" s="28"/>
      <c r="AD49" s="28"/>
      <c r="AE49" s="33">
        <f t="shared" si="10"/>
        <v>1</v>
      </c>
    </row>
    <row r="50" spans="1:31" s="33" customFormat="1" ht="14.25" customHeight="1" x14ac:dyDescent="0.2">
      <c r="A50" s="28">
        <v>953372</v>
      </c>
      <c r="B50" s="28" t="s">
        <v>311</v>
      </c>
      <c r="C50" s="28" t="s">
        <v>312</v>
      </c>
      <c r="D50" s="28" t="s">
        <v>180</v>
      </c>
      <c r="E50" s="28" t="s">
        <v>130</v>
      </c>
      <c r="F50" s="28" t="s">
        <v>362</v>
      </c>
      <c r="G50" s="28" t="s">
        <v>40</v>
      </c>
      <c r="H50" s="28" t="s">
        <v>39</v>
      </c>
      <c r="I50" s="28">
        <v>55408</v>
      </c>
      <c r="J50" s="28">
        <f>COUNTA(#REF!)</f>
        <v>1</v>
      </c>
      <c r="K50" s="28" t="s">
        <v>41</v>
      </c>
      <c r="L50" s="28" t="str">
        <f t="shared" si="0"/>
        <v>Qwiznibet Foods</v>
      </c>
      <c r="M50" s="30">
        <v>1080</v>
      </c>
      <c r="N50" s="30">
        <f t="shared" si="3"/>
        <v>1080</v>
      </c>
      <c r="O50" s="30">
        <f t="shared" si="6"/>
        <v>1080</v>
      </c>
      <c r="P50" s="30" t="str">
        <f t="shared" si="4"/>
        <v>TSP19-20-B2-Qwiznibet Foods</v>
      </c>
      <c r="Q50" s="30"/>
      <c r="R50" s="30" t="str">
        <f t="shared" si="5"/>
        <v>TSP19-20-B2-QwiznibetFoods</v>
      </c>
      <c r="S50" s="30" t="str">
        <f t="shared" si="9"/>
        <v>TSP19-20-B2-QwiznibetFoods</v>
      </c>
      <c r="T50" s="31">
        <f>IF(R50="","",COUNTIF($R$1:R49,R50)+1)</f>
        <v>1</v>
      </c>
      <c r="U50" s="29">
        <v>43808</v>
      </c>
      <c r="V50" s="31">
        <v>2</v>
      </c>
      <c r="W50" s="31">
        <f>IF(V50="","",VLOOKUP(V50,BatchReference!B:E,3)+COUNTIF($V$1:$V49,$V50))</f>
        <v>49</v>
      </c>
      <c r="X50" s="29" t="str">
        <f>IFERROR(VLOOKUP(S50,CompletedPayments!A:D,3,FALSE),"")</f>
        <v/>
      </c>
      <c r="Y50" s="32" t="str">
        <f>IFERROR(VLOOKUP(S50,CompletedPayments!A:D,4,FALSE),"")</f>
        <v/>
      </c>
      <c r="Z50" s="28"/>
      <c r="AA50" s="28"/>
      <c r="AB50" s="28"/>
      <c r="AC50" s="28"/>
      <c r="AD50" s="28"/>
      <c r="AE50" s="33">
        <f t="shared" si="10"/>
        <v>1</v>
      </c>
    </row>
    <row r="51" spans="1:31" s="33" customFormat="1" ht="14.25" customHeight="1" x14ac:dyDescent="0.2">
      <c r="A51" s="28">
        <v>1047229</v>
      </c>
      <c r="B51" s="28" t="s">
        <v>97</v>
      </c>
      <c r="C51" s="28" t="s">
        <v>313</v>
      </c>
      <c r="D51" s="28" t="s">
        <v>181</v>
      </c>
      <c r="E51" s="28" t="s">
        <v>131</v>
      </c>
      <c r="F51" s="28" t="s">
        <v>220</v>
      </c>
      <c r="G51" s="28" t="s">
        <v>248</v>
      </c>
      <c r="H51" s="28" t="s">
        <v>39</v>
      </c>
      <c r="I51" s="28">
        <v>55112</v>
      </c>
      <c r="J51" s="28">
        <f>COUNTA(#REF!)</f>
        <v>1</v>
      </c>
      <c r="K51" s="28" t="s">
        <v>41</v>
      </c>
      <c r="L51" s="28" t="str">
        <f t="shared" ref="L51:L110" si="11">IF(K51="",IF(C51="","",CONCATENATE(C51,", ",B51)),E51)</f>
        <v>Riffs Smokehouse</v>
      </c>
      <c r="M51" s="30">
        <v>1325.43</v>
      </c>
      <c r="N51" s="30">
        <f t="shared" ref="N51:N61" si="12">IF(M51="DENIED","DENIED",ROUND(M51*1,2))</f>
        <v>1325.43</v>
      </c>
      <c r="O51" s="30">
        <f t="shared" si="6"/>
        <v>1325.43</v>
      </c>
      <c r="P51" s="30" t="str">
        <f t="shared" si="4"/>
        <v>TSP19-20-B2-Riffs Smokehouse</v>
      </c>
      <c r="Q51" s="30"/>
      <c r="R51" s="30" t="str">
        <f t="shared" ref="R51:R61" si="13">LEFT(TRIM(SUBSTITUTE(SUBSTITUTE(SUBSTITUTE(SUBSTITUTE(SUBSTITUTE(SUBSTITUTE(SUBSTITUTE(SUBSTITUTE(SUBSTITUTE(IF(Q51="",P51,Q51),"&amp;",""),".",""),"/",""),",","")," ",""),"'",""),"(",""),")",""),";","")),30)</f>
        <v>TSP19-20-B2-RiffsSmokehouse</v>
      </c>
      <c r="S51" s="30" t="str">
        <f t="shared" si="9"/>
        <v>TSP19-20-B2-RiffsSmokehouse</v>
      </c>
      <c r="T51" s="31">
        <f>IF(R51="","",COUNTIF($R$1:R50,R51)+1)</f>
        <v>1</v>
      </c>
      <c r="U51" s="29">
        <v>43808</v>
      </c>
      <c r="V51" s="31">
        <v>2</v>
      </c>
      <c r="W51" s="31">
        <f>IF(V51="","",VLOOKUP(V51,BatchReference!B:E,3)+COUNTIF($V$1:$V50,$V51))</f>
        <v>50</v>
      </c>
      <c r="X51" s="29" t="str">
        <f>IFERROR(VLOOKUP(S51,CompletedPayments!A:D,3,FALSE),"")</f>
        <v/>
      </c>
      <c r="Y51" s="32" t="str">
        <f>IFERROR(VLOOKUP(S51,CompletedPayments!A:D,4,FALSE),"")</f>
        <v/>
      </c>
      <c r="Z51" s="28"/>
      <c r="AA51" s="28"/>
      <c r="AB51" s="28"/>
      <c r="AC51" s="28"/>
      <c r="AD51" s="28"/>
      <c r="AE51" s="33">
        <f t="shared" si="10"/>
        <v>1</v>
      </c>
    </row>
    <row r="52" spans="1:31" s="33" customFormat="1" ht="14.25" customHeight="1" x14ac:dyDescent="0.2">
      <c r="A52" s="28">
        <v>902042</v>
      </c>
      <c r="B52" s="28" t="s">
        <v>82</v>
      </c>
      <c r="C52" s="28" t="s">
        <v>298</v>
      </c>
      <c r="D52" s="28" t="s">
        <v>182</v>
      </c>
      <c r="E52" s="28" t="s">
        <v>363</v>
      </c>
      <c r="F52" s="28" t="s">
        <v>357</v>
      </c>
      <c r="G52" s="28" t="s">
        <v>40</v>
      </c>
      <c r="H52" s="28" t="s">
        <v>39</v>
      </c>
      <c r="I52" s="28">
        <v>55406</v>
      </c>
      <c r="J52" s="28">
        <f>COUNTA(#REF!)</f>
        <v>1</v>
      </c>
      <c r="K52" s="28" t="s">
        <v>41</v>
      </c>
      <c r="L52" s="28" t="str">
        <f t="shared" si="11"/>
        <v>River Hills Harvest Marketers LLC</v>
      </c>
      <c r="M52" s="30">
        <v>127.17</v>
      </c>
      <c r="N52" s="30">
        <f t="shared" si="12"/>
        <v>127.17</v>
      </c>
      <c r="O52" s="30">
        <f t="shared" ref="O52:O61" si="14">N52</f>
        <v>127.17</v>
      </c>
      <c r="P52" s="30" t="str">
        <f t="shared" si="4"/>
        <v>TSP19-20-B2-River Hills Harvest Marketers LLC</v>
      </c>
      <c r="Q52" s="30"/>
      <c r="R52" s="30" t="str">
        <f t="shared" si="13"/>
        <v>TSP19-20-B2-RiverHillsHarvestM</v>
      </c>
      <c r="S52" s="30" t="str">
        <f t="shared" si="9"/>
        <v>TSP19-20-B2-RiverHillsHarvestM</v>
      </c>
      <c r="T52" s="31">
        <f>IF(R52="","",COUNTIF($R$1:R51,R52)+1)</f>
        <v>1</v>
      </c>
      <c r="U52" s="29">
        <v>43808</v>
      </c>
      <c r="V52" s="31">
        <v>2</v>
      </c>
      <c r="W52" s="31">
        <f>IF(V52="","",VLOOKUP(V52,BatchReference!B:E,3)+COUNTIF($V$1:$V51,$V52))</f>
        <v>51</v>
      </c>
      <c r="X52" s="29" t="str">
        <f>IFERROR(VLOOKUP(S52,CompletedPayments!A:D,3,FALSE),"")</f>
        <v/>
      </c>
      <c r="Y52" s="32" t="str">
        <f>IFERROR(VLOOKUP(S52,CompletedPayments!A:D,4,FALSE),"")</f>
        <v/>
      </c>
      <c r="Z52" s="28"/>
      <c r="AA52" s="28"/>
      <c r="AB52" s="28"/>
      <c r="AC52" s="28"/>
      <c r="AD52" s="28"/>
      <c r="AE52" s="33">
        <f t="shared" si="10"/>
        <v>1</v>
      </c>
    </row>
    <row r="53" spans="1:31" s="33" customFormat="1" ht="14.25" customHeight="1" x14ac:dyDescent="0.2">
      <c r="A53" s="28">
        <v>1022789</v>
      </c>
      <c r="B53" s="28" t="s">
        <v>314</v>
      </c>
      <c r="C53" s="28" t="s">
        <v>315</v>
      </c>
      <c r="D53" s="28" t="s">
        <v>183</v>
      </c>
      <c r="E53" s="28" t="s">
        <v>132</v>
      </c>
      <c r="F53" s="43" t="s">
        <v>221</v>
      </c>
      <c r="G53" s="28" t="s">
        <v>40</v>
      </c>
      <c r="H53" s="28" t="s">
        <v>39</v>
      </c>
      <c r="I53" s="28">
        <v>55415</v>
      </c>
      <c r="J53" s="28">
        <f>COUNTA(#REF!)</f>
        <v>1</v>
      </c>
      <c r="K53" s="28" t="s">
        <v>41</v>
      </c>
      <c r="L53" s="28" t="str">
        <f t="shared" si="11"/>
        <v>Route to India LLC</v>
      </c>
      <c r="M53" s="30">
        <v>861.30000000000007</v>
      </c>
      <c r="N53" s="30">
        <f t="shared" si="12"/>
        <v>861.3</v>
      </c>
      <c r="O53" s="30">
        <f t="shared" si="14"/>
        <v>861.3</v>
      </c>
      <c r="P53" s="30" t="str">
        <f t="shared" si="4"/>
        <v>TSP19-20-B2-Route to India LLC</v>
      </c>
      <c r="Q53" s="30"/>
      <c r="R53" s="30" t="str">
        <f t="shared" si="13"/>
        <v>TSP19-20-B2-RoutetoIndiaLLC</v>
      </c>
      <c r="S53" s="30" t="str">
        <f t="shared" si="9"/>
        <v>TSP19-20-B2-RoutetoIndiaLLC</v>
      </c>
      <c r="T53" s="31">
        <f>IF(R53="","",COUNTIF($R$1:R52,R53)+1)</f>
        <v>1</v>
      </c>
      <c r="U53" s="29">
        <v>43808</v>
      </c>
      <c r="V53" s="31">
        <v>2</v>
      </c>
      <c r="W53" s="31">
        <f>IF(V53="","",VLOOKUP(V53,BatchReference!B:E,3)+COUNTIF($V$1:$V52,$V53))</f>
        <v>52</v>
      </c>
      <c r="X53" s="29" t="str">
        <f>IFERROR(VLOOKUP(S53,CompletedPayments!A:D,3,FALSE),"")</f>
        <v/>
      </c>
      <c r="Y53" s="32" t="str">
        <f>IFERROR(VLOOKUP(S53,CompletedPayments!A:D,4,FALSE),"")</f>
        <v/>
      </c>
      <c r="Z53" s="28"/>
      <c r="AA53" s="28"/>
      <c r="AB53" s="28"/>
      <c r="AC53" s="28"/>
      <c r="AD53" s="28"/>
      <c r="AE53" s="33">
        <f t="shared" si="10"/>
        <v>1</v>
      </c>
    </row>
    <row r="54" spans="1:31" s="33" customFormat="1" ht="14.25" customHeight="1" x14ac:dyDescent="0.2">
      <c r="A54" s="28">
        <v>945926</v>
      </c>
      <c r="B54" s="28" t="s">
        <v>96</v>
      </c>
      <c r="C54" s="28" t="s">
        <v>67</v>
      </c>
      <c r="D54" s="28" t="s">
        <v>184</v>
      </c>
      <c r="E54" s="28" t="s">
        <v>364</v>
      </c>
      <c r="F54" s="28" t="s">
        <v>222</v>
      </c>
      <c r="G54" s="28" t="s">
        <v>59</v>
      </c>
      <c r="H54" s="28" t="s">
        <v>39</v>
      </c>
      <c r="I54" s="28">
        <v>55904</v>
      </c>
      <c r="J54" s="28">
        <f>COUNTA(#REF!)</f>
        <v>1</v>
      </c>
      <c r="K54" s="28" t="s">
        <v>41</v>
      </c>
      <c r="L54" s="28" t="str">
        <f t="shared" si="11"/>
        <v>Salsa Del Diablo</v>
      </c>
      <c r="M54" s="30">
        <v>1080</v>
      </c>
      <c r="N54" s="30">
        <f t="shared" si="12"/>
        <v>1080</v>
      </c>
      <c r="O54" s="30">
        <f t="shared" si="14"/>
        <v>1080</v>
      </c>
      <c r="P54" s="30" t="str">
        <f t="shared" si="4"/>
        <v>TSP19-20-B2-Salsa Del Diablo</v>
      </c>
      <c r="Q54" s="30"/>
      <c r="R54" s="30" t="str">
        <f t="shared" si="13"/>
        <v>TSP19-20-B2-SalsaDelDiablo</v>
      </c>
      <c r="S54" s="30" t="str">
        <f t="shared" si="9"/>
        <v>TSP19-20-B2-SalsaDelDiablo</v>
      </c>
      <c r="T54" s="31">
        <f>IF(R54="","",COUNTIF($R$1:R53,R54)+1)</f>
        <v>1</v>
      </c>
      <c r="U54" s="29">
        <v>43808</v>
      </c>
      <c r="V54" s="31">
        <v>2</v>
      </c>
      <c r="W54" s="31">
        <f>IF(V54="","",VLOOKUP(V54,BatchReference!B:E,3)+COUNTIF($V$1:$V53,$V54))</f>
        <v>53</v>
      </c>
      <c r="X54" s="29" t="str">
        <f>IFERROR(VLOOKUP(S54,CompletedPayments!A:D,3,FALSE),"")</f>
        <v/>
      </c>
      <c r="Y54" s="32" t="str">
        <f>IFERROR(VLOOKUP(S54,CompletedPayments!A:D,4,FALSE),"")</f>
        <v/>
      </c>
      <c r="Z54" s="28"/>
      <c r="AA54" s="28"/>
      <c r="AB54" s="28"/>
      <c r="AC54" s="28"/>
      <c r="AD54" s="28"/>
      <c r="AE54" s="33">
        <f t="shared" si="10"/>
        <v>1</v>
      </c>
    </row>
    <row r="55" spans="1:31" s="33" customFormat="1" ht="12.75" customHeight="1" x14ac:dyDescent="0.2">
      <c r="A55" s="28">
        <v>870158</v>
      </c>
      <c r="B55" s="28" t="s">
        <v>75</v>
      </c>
      <c r="C55" s="28" t="s">
        <v>316</v>
      </c>
      <c r="D55" s="28" t="s">
        <v>185</v>
      </c>
      <c r="E55" s="28" t="s">
        <v>365</v>
      </c>
      <c r="F55" s="28" t="s">
        <v>223</v>
      </c>
      <c r="G55" s="28" t="s">
        <v>40</v>
      </c>
      <c r="H55" s="28" t="s">
        <v>39</v>
      </c>
      <c r="I55" s="28">
        <v>55419</v>
      </c>
      <c r="J55" s="28">
        <f>COUNTA(#REF!)</f>
        <v>1</v>
      </c>
      <c r="K55" s="28" t="s">
        <v>41</v>
      </c>
      <c r="L55" s="28" t="str">
        <f t="shared" si="11"/>
        <v>Seven Sundays LLC</v>
      </c>
      <c r="M55" s="30">
        <v>2160</v>
      </c>
      <c r="N55" s="30">
        <f t="shared" si="12"/>
        <v>2160</v>
      </c>
      <c r="O55" s="30">
        <f t="shared" si="14"/>
        <v>2160</v>
      </c>
      <c r="P55" s="30" t="str">
        <f t="shared" si="4"/>
        <v>TSP19-20-B2-Seven Sundays LLC</v>
      </c>
      <c r="Q55" s="30"/>
      <c r="R55" s="30" t="str">
        <f t="shared" si="13"/>
        <v>TSP19-20-B2-SevenSundaysLLC</v>
      </c>
      <c r="S55" s="30" t="str">
        <f t="shared" si="9"/>
        <v>TSP19-20-B2-SevenSundaysLLC</v>
      </c>
      <c r="T55" s="31">
        <f>IF(R55="","",COUNTIF($R$1:R54,R55)+1)</f>
        <v>1</v>
      </c>
      <c r="U55" s="29">
        <v>43808</v>
      </c>
      <c r="V55" s="31">
        <v>2</v>
      </c>
      <c r="W55" s="31">
        <f>IF(V55="","",VLOOKUP(V55,BatchReference!B:E,3)+COUNTIF($V$1:$V54,$V55))</f>
        <v>54</v>
      </c>
      <c r="X55" s="29" t="str">
        <f>IFERROR(VLOOKUP(S55,CompletedPayments!A:D,3,FALSE),"")</f>
        <v/>
      </c>
      <c r="Y55" s="32" t="str">
        <f>IFERROR(VLOOKUP(S55,CompletedPayments!A:D,4,FALSE),"")</f>
        <v/>
      </c>
      <c r="Z55" s="28"/>
      <c r="AA55" s="28"/>
      <c r="AB55" s="28"/>
      <c r="AC55" s="28"/>
      <c r="AD55" s="28"/>
      <c r="AE55" s="33">
        <f t="shared" si="10"/>
        <v>1</v>
      </c>
    </row>
    <row r="56" spans="1:31" s="33" customFormat="1" ht="14.25" customHeight="1" x14ac:dyDescent="0.2">
      <c r="A56" s="28">
        <v>347928</v>
      </c>
      <c r="B56" s="28" t="s">
        <v>47</v>
      </c>
      <c r="C56" s="28" t="s">
        <v>317</v>
      </c>
      <c r="D56" s="28" t="s">
        <v>186</v>
      </c>
      <c r="E56" s="28" t="s">
        <v>366</v>
      </c>
      <c r="F56" s="28" t="s">
        <v>224</v>
      </c>
      <c r="G56" s="28" t="s">
        <v>86</v>
      </c>
      <c r="H56" s="28" t="s">
        <v>39</v>
      </c>
      <c r="I56" s="28">
        <v>55053</v>
      </c>
      <c r="J56" s="28">
        <f>COUNTA(#REF!)</f>
        <v>1</v>
      </c>
      <c r="K56" s="28" t="s">
        <v>41</v>
      </c>
      <c r="L56" s="28" t="str">
        <f t="shared" si="11"/>
        <v>Shepherds Way Farms</v>
      </c>
      <c r="M56" s="30">
        <v>166.05</v>
      </c>
      <c r="N56" s="30">
        <f t="shared" si="12"/>
        <v>166.05</v>
      </c>
      <c r="O56" s="30">
        <f t="shared" si="14"/>
        <v>166.05</v>
      </c>
      <c r="P56" s="30" t="str">
        <f t="shared" si="4"/>
        <v>TSP19-20-B2-Shepherds Way Farms</v>
      </c>
      <c r="Q56" s="30"/>
      <c r="R56" s="30" t="str">
        <f t="shared" si="13"/>
        <v>TSP19-20-B2-ShepherdsWayFarms</v>
      </c>
      <c r="S56" s="30" t="str">
        <f t="shared" si="9"/>
        <v>TSP19-20-B2-ShepherdsWayFarms</v>
      </c>
      <c r="T56" s="31">
        <f>IF(R56="","",COUNTIF($R$1:R55,R56)+1)</f>
        <v>1</v>
      </c>
      <c r="U56" s="29">
        <v>43808</v>
      </c>
      <c r="V56" s="31">
        <v>2</v>
      </c>
      <c r="W56" s="31">
        <f>IF(V56="","",VLOOKUP(V56,BatchReference!B:E,3)+COUNTIF($V$1:$V55,$V56))</f>
        <v>55</v>
      </c>
      <c r="X56" s="29" t="str">
        <f>IFERROR(VLOOKUP(S56,CompletedPayments!A:D,3,FALSE),"")</f>
        <v/>
      </c>
      <c r="Y56" s="32" t="str">
        <f>IFERROR(VLOOKUP(S56,CompletedPayments!A:D,4,FALSE),"")</f>
        <v/>
      </c>
      <c r="Z56" s="28"/>
      <c r="AA56" s="28"/>
      <c r="AB56" s="28"/>
      <c r="AC56" s="28"/>
      <c r="AD56" s="28"/>
      <c r="AE56" s="33">
        <f t="shared" si="10"/>
        <v>1</v>
      </c>
    </row>
    <row r="57" spans="1:31" s="33" customFormat="1" ht="14.25" customHeight="1" x14ac:dyDescent="0.2">
      <c r="A57" s="28">
        <v>952588</v>
      </c>
      <c r="B57" s="28" t="s">
        <v>70</v>
      </c>
      <c r="C57" s="28" t="s">
        <v>318</v>
      </c>
      <c r="D57" s="28" t="s">
        <v>187</v>
      </c>
      <c r="E57" s="28" t="s">
        <v>367</v>
      </c>
      <c r="F57" s="28" t="s">
        <v>225</v>
      </c>
      <c r="G57" s="28" t="s">
        <v>40</v>
      </c>
      <c r="H57" s="28" t="s">
        <v>39</v>
      </c>
      <c r="I57" s="28">
        <v>55414</v>
      </c>
      <c r="J57" s="28">
        <f>COUNTA(#REF!)</f>
        <v>1</v>
      </c>
      <c r="K57" s="28" t="s">
        <v>41</v>
      </c>
      <c r="L57" s="28" t="str">
        <f t="shared" si="11"/>
        <v>So good brand inc</v>
      </c>
      <c r="M57" s="30">
        <v>1768.5</v>
      </c>
      <c r="N57" s="30">
        <f t="shared" si="12"/>
        <v>1768.5</v>
      </c>
      <c r="O57" s="30">
        <f t="shared" si="14"/>
        <v>1768.5</v>
      </c>
      <c r="P57" s="30" t="str">
        <f t="shared" si="4"/>
        <v>TSP19-20-B2-So good brand inc</v>
      </c>
      <c r="Q57" s="30"/>
      <c r="R57" s="30" t="str">
        <f t="shared" si="13"/>
        <v>TSP19-20-B2-Sogoodbrandinc</v>
      </c>
      <c r="S57" s="30" t="str">
        <f t="shared" si="9"/>
        <v>TSP19-20-B2-Sogoodbrandinc</v>
      </c>
      <c r="T57" s="31">
        <f>IF(R57="","",COUNTIF($R$1:R56,R57)+1)</f>
        <v>1</v>
      </c>
      <c r="U57" s="29">
        <v>43808</v>
      </c>
      <c r="V57" s="31">
        <v>2</v>
      </c>
      <c r="W57" s="31">
        <f>IF(V57="","",VLOOKUP(V57,BatchReference!B:E,3)+COUNTIF($V$1:$V56,$V57))</f>
        <v>56</v>
      </c>
      <c r="X57" s="29" t="str">
        <f>IFERROR(VLOOKUP(S57,CompletedPayments!A:D,3,FALSE),"")</f>
        <v/>
      </c>
      <c r="Y57" s="32" t="str">
        <f>IFERROR(VLOOKUP(S57,CompletedPayments!A:D,4,FALSE),"")</f>
        <v/>
      </c>
      <c r="Z57" s="28"/>
      <c r="AA57" s="28"/>
      <c r="AB57" s="28"/>
      <c r="AC57" s="28"/>
      <c r="AD57" s="28"/>
      <c r="AE57" s="33">
        <f t="shared" si="10"/>
        <v>1</v>
      </c>
    </row>
    <row r="58" spans="1:31" s="33" customFormat="1" ht="14.25" customHeight="1" x14ac:dyDescent="0.2">
      <c r="A58" s="28">
        <v>877440</v>
      </c>
      <c r="B58" s="28" t="s">
        <v>319</v>
      </c>
      <c r="C58" s="28" t="s">
        <v>320</v>
      </c>
      <c r="D58" s="28" t="s">
        <v>188</v>
      </c>
      <c r="E58" s="28" t="s">
        <v>368</v>
      </c>
      <c r="F58" s="28" t="s">
        <v>226</v>
      </c>
      <c r="G58" s="28" t="s">
        <v>249</v>
      </c>
      <c r="H58" s="28" t="s">
        <v>39</v>
      </c>
      <c r="I58" s="28">
        <v>55088</v>
      </c>
      <c r="J58" s="28">
        <f>COUNTA(#REF!)</f>
        <v>1</v>
      </c>
      <c r="K58" s="28" t="s">
        <v>41</v>
      </c>
      <c r="L58" s="28" t="str">
        <f t="shared" si="11"/>
        <v>Sweetland Orchard LLC</v>
      </c>
      <c r="M58" s="30">
        <v>749.52</v>
      </c>
      <c r="N58" s="30">
        <f t="shared" si="12"/>
        <v>749.52</v>
      </c>
      <c r="O58" s="30">
        <f t="shared" si="14"/>
        <v>749.52</v>
      </c>
      <c r="P58" s="30" t="str">
        <f t="shared" si="4"/>
        <v>TSP19-20-B2-Sweetland Orchard LLC</v>
      </c>
      <c r="Q58" s="30"/>
      <c r="R58" s="30" t="str">
        <f t="shared" si="13"/>
        <v>TSP19-20-B2-SweetlandOrchardLL</v>
      </c>
      <c r="S58" s="30" t="str">
        <f t="shared" si="9"/>
        <v>TSP19-20-B2-SweetlandOrchardLL</v>
      </c>
      <c r="T58" s="31">
        <f>IF(R58="","",COUNTIF($R$1:R57,R58)+1)</f>
        <v>1</v>
      </c>
      <c r="U58" s="29">
        <v>43808</v>
      </c>
      <c r="V58" s="31">
        <v>2</v>
      </c>
      <c r="W58" s="31">
        <f>IF(V58="","",VLOOKUP(V58,BatchReference!B:E,3)+COUNTIF($V$1:$V57,$V58))</f>
        <v>57</v>
      </c>
      <c r="X58" s="29" t="str">
        <f>IFERROR(VLOOKUP(S58,CompletedPayments!A:D,3,FALSE),"")</f>
        <v/>
      </c>
      <c r="Y58" s="32" t="str">
        <f>IFERROR(VLOOKUP(S58,CompletedPayments!A:D,4,FALSE),"")</f>
        <v/>
      </c>
      <c r="Z58" s="28"/>
      <c r="AA58" s="28"/>
      <c r="AB58" s="28"/>
      <c r="AC58" s="28"/>
      <c r="AD58" s="28"/>
      <c r="AE58" s="33">
        <f t="shared" si="10"/>
        <v>1</v>
      </c>
    </row>
    <row r="59" spans="1:31" s="33" customFormat="1" ht="14.25" customHeight="1" x14ac:dyDescent="0.2">
      <c r="A59" s="28">
        <v>929299</v>
      </c>
      <c r="B59" s="28" t="s">
        <v>321</v>
      </c>
      <c r="C59" s="28" t="s">
        <v>322</v>
      </c>
      <c r="D59" s="29" t="s">
        <v>57</v>
      </c>
      <c r="E59" s="28" t="s">
        <v>369</v>
      </c>
      <c r="F59" s="28" t="s">
        <v>370</v>
      </c>
      <c r="G59" s="28" t="s">
        <v>40</v>
      </c>
      <c r="H59" s="28" t="s">
        <v>39</v>
      </c>
      <c r="I59" s="28">
        <v>55413</v>
      </c>
      <c r="J59" s="28">
        <f>COUNTA(#REF!)</f>
        <v>1</v>
      </c>
      <c r="K59" s="28" t="s">
        <v>41</v>
      </c>
      <c r="L59" s="28" t="str">
        <f t="shared" si="11"/>
        <v>Tattersall Distilling Company</v>
      </c>
      <c r="M59" s="30">
        <v>2160</v>
      </c>
      <c r="N59" s="30">
        <f t="shared" si="12"/>
        <v>2160</v>
      </c>
      <c r="O59" s="30">
        <f t="shared" si="14"/>
        <v>2160</v>
      </c>
      <c r="P59" s="30" t="str">
        <f t="shared" si="4"/>
        <v>TSP19-20-B2-Tattersall Distilling Company</v>
      </c>
      <c r="Q59" s="30"/>
      <c r="R59" s="30" t="str">
        <f t="shared" si="13"/>
        <v>TSP19-20-B2-TattersallDistilli</v>
      </c>
      <c r="S59" s="30" t="str">
        <f t="shared" si="9"/>
        <v>TSP19-20-B2-TattersallDistilli</v>
      </c>
      <c r="T59" s="31">
        <f>IF(R59="","",COUNTIF($R$1:R58,R59)+1)</f>
        <v>1</v>
      </c>
      <c r="U59" s="29">
        <v>43808</v>
      </c>
      <c r="V59" s="31">
        <v>2</v>
      </c>
      <c r="W59" s="31">
        <f>IF(V59="","",VLOOKUP(V59,BatchReference!B:E,3)+COUNTIF($V$1:$V58,$V59))</f>
        <v>58</v>
      </c>
      <c r="X59" s="29" t="str">
        <f>IFERROR(VLOOKUP(S59,CompletedPayments!A:D,3,FALSE),"")</f>
        <v/>
      </c>
      <c r="Y59" s="32" t="str">
        <f>IFERROR(VLOOKUP(S59,CompletedPayments!A:D,4,FALSE),"")</f>
        <v/>
      </c>
      <c r="Z59" s="28"/>
      <c r="AA59" s="28"/>
      <c r="AB59" s="28"/>
      <c r="AC59" s="28"/>
      <c r="AD59" s="28"/>
      <c r="AE59" s="33">
        <f t="shared" si="10"/>
        <v>1</v>
      </c>
    </row>
    <row r="60" spans="1:31" s="33" customFormat="1" ht="14.25" customHeight="1" x14ac:dyDescent="0.2">
      <c r="A60" s="28">
        <v>919400</v>
      </c>
      <c r="B60" s="28" t="s">
        <v>66</v>
      </c>
      <c r="C60" s="28" t="s">
        <v>323</v>
      </c>
      <c r="D60" s="28" t="s">
        <v>189</v>
      </c>
      <c r="E60" s="28" t="s">
        <v>371</v>
      </c>
      <c r="F60" s="28" t="s">
        <v>227</v>
      </c>
      <c r="G60" s="28" t="s">
        <v>55</v>
      </c>
      <c r="H60" s="28" t="s">
        <v>39</v>
      </c>
      <c r="I60" s="28">
        <v>55311</v>
      </c>
      <c r="J60" s="28">
        <f>COUNTA(#REF!)</f>
        <v>1</v>
      </c>
      <c r="K60" s="28" t="s">
        <v>41</v>
      </c>
      <c r="L60" s="28" t="str">
        <f t="shared" si="11"/>
        <v>West End Enterprises LLC</v>
      </c>
      <c r="M60" s="30">
        <v>2160</v>
      </c>
      <c r="N60" s="30">
        <f t="shared" si="12"/>
        <v>2160</v>
      </c>
      <c r="O60" s="30">
        <f t="shared" si="14"/>
        <v>2160</v>
      </c>
      <c r="P60" s="30" t="str">
        <f t="shared" si="4"/>
        <v>TSP19-20-B2-West End Enterprises LLC</v>
      </c>
      <c r="Q60" s="30"/>
      <c r="R60" s="30" t="str">
        <f t="shared" si="13"/>
        <v>TSP19-20-B2-WestEndEnterprises</v>
      </c>
      <c r="S60" s="30" t="str">
        <f t="shared" si="9"/>
        <v>TSP19-20-B2-WestEndEnterprises</v>
      </c>
      <c r="T60" s="31">
        <f>IF(R60="","",COUNTIF($R$1:R59,R60)+1)</f>
        <v>1</v>
      </c>
      <c r="U60" s="29">
        <v>43808</v>
      </c>
      <c r="V60" s="31">
        <v>2</v>
      </c>
      <c r="W60" s="31">
        <f>IF(V60="","",VLOOKUP(V60,BatchReference!B:E,3)+COUNTIF($V$1:$V59,$V60))</f>
        <v>59</v>
      </c>
      <c r="X60" s="29" t="str">
        <f>IFERROR(VLOOKUP(S60,CompletedPayments!A:D,3,FALSE),"")</f>
        <v/>
      </c>
      <c r="Y60" s="32" t="str">
        <f>IFERROR(VLOOKUP(S60,CompletedPayments!A:D,4,FALSE),"")</f>
        <v/>
      </c>
      <c r="Z60" s="28"/>
      <c r="AA60" s="28"/>
      <c r="AB60" s="28"/>
      <c r="AC60" s="28"/>
      <c r="AD60" s="28"/>
      <c r="AE60" s="33">
        <f t="shared" si="10"/>
        <v>1</v>
      </c>
    </row>
    <row r="61" spans="1:31" s="33" customFormat="1" ht="14.25" customHeight="1" x14ac:dyDescent="0.2">
      <c r="A61" s="28">
        <v>1033950</v>
      </c>
      <c r="B61" s="28" t="s">
        <v>324</v>
      </c>
      <c r="C61" s="28" t="s">
        <v>325</v>
      </c>
      <c r="D61" s="33" t="s">
        <v>373</v>
      </c>
      <c r="E61" s="28" t="s">
        <v>372</v>
      </c>
      <c r="F61" s="28" t="s">
        <v>228</v>
      </c>
      <c r="G61" s="28" t="s">
        <v>40</v>
      </c>
      <c r="H61" s="28" t="s">
        <v>39</v>
      </c>
      <c r="I61" s="28">
        <v>55419</v>
      </c>
      <c r="J61" s="28">
        <f>COUNTA(#REF!)</f>
        <v>1</v>
      </c>
      <c r="K61" s="28" t="s">
        <v>41</v>
      </c>
      <c r="L61" s="28" t="str">
        <f t="shared" si="11"/>
        <v>Wholy Cow</v>
      </c>
      <c r="M61" s="30">
        <v>382.02300000000002</v>
      </c>
      <c r="N61" s="30">
        <f t="shared" si="12"/>
        <v>382.02</v>
      </c>
      <c r="O61" s="30">
        <f t="shared" si="14"/>
        <v>382.02</v>
      </c>
      <c r="P61" s="30" t="str">
        <f t="shared" si="4"/>
        <v>TSP19-20-B2-Wholy Cow</v>
      </c>
      <c r="Q61" s="30"/>
      <c r="R61" s="30" t="str">
        <f t="shared" si="13"/>
        <v>TSP19-20-B2-WholyCow</v>
      </c>
      <c r="S61" s="30" t="str">
        <f t="shared" si="9"/>
        <v>TSP19-20-B2-WholyCow</v>
      </c>
      <c r="T61" s="31">
        <f>IF(R61="","",COUNTIF($R$1:R60,R61)+1)</f>
        <v>1</v>
      </c>
      <c r="U61" s="29">
        <v>43808</v>
      </c>
      <c r="V61" s="31">
        <v>2</v>
      </c>
      <c r="W61" s="31">
        <f>IF(V61="","",VLOOKUP(V61,BatchReference!B:E,3)+COUNTIF($V$1:$V60,$V61))</f>
        <v>60</v>
      </c>
      <c r="X61" s="29" t="str">
        <f>IFERROR(VLOOKUP(S61,CompletedPayments!A:D,3,FALSE),"")</f>
        <v/>
      </c>
      <c r="Y61" s="32" t="str">
        <f>IFERROR(VLOOKUP(S61,CompletedPayments!A:D,4,FALSE),"")</f>
        <v/>
      </c>
      <c r="Z61" s="28"/>
      <c r="AA61" s="28"/>
      <c r="AB61" s="28"/>
      <c r="AC61" s="28"/>
      <c r="AD61" s="28"/>
      <c r="AE61" s="33">
        <f t="shared" si="10"/>
        <v>1</v>
      </c>
    </row>
    <row r="62" spans="1:31" s="33" customForma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>
        <f>COUNTA(#REF!)</f>
        <v>1</v>
      </c>
      <c r="K62" s="28"/>
      <c r="L62" s="28" t="str">
        <f t="shared" si="11"/>
        <v/>
      </c>
      <c r="M62" s="30"/>
      <c r="N62" s="30"/>
      <c r="O62" s="30"/>
      <c r="P62" s="30" t="str">
        <f t="shared" si="4"/>
        <v/>
      </c>
      <c r="Q62" s="30"/>
      <c r="R62" s="30" t="str">
        <f t="shared" ref="R62:R81" si="15">LEFT(TRIM(SUBSTITUTE(SUBSTITUTE(SUBSTITUTE(SUBSTITUTE(SUBSTITUTE(SUBSTITUTE(SUBSTITUTE(SUBSTITUTE(SUBSTITUTE(IF(Q62="",P62,Q62),"&amp;",""),".",""),"/",""),",","")," ",""),"'",""),"(",""),")",""),";","")),30)</f>
        <v/>
      </c>
      <c r="S62" s="30" t="str">
        <f t="shared" ref="S62:S103" si="16">IF(V62="","",IF(R62="","",IF(T62&gt;1,TRIM(LEFT(R62,29)&amp;T62),R62)))</f>
        <v/>
      </c>
      <c r="T62" s="31" t="str">
        <f>IF(R62="","",COUNTIF($R$1:R61,R62)+1)</f>
        <v/>
      </c>
      <c r="U62" s="28"/>
      <c r="V62" s="31"/>
      <c r="W62" s="31" t="str">
        <f>IF(V62="","",VLOOKUP(V62,BatchReference!B:E,3)+COUNTIF($V$1:$V61,$V62))</f>
        <v/>
      </c>
      <c r="X62" s="29" t="str">
        <f>IFERROR(VLOOKUP(S62,CompletedPayments!A:D,3,FALSE),"")</f>
        <v/>
      </c>
      <c r="Y62" s="32" t="str">
        <f>IFERROR(VLOOKUP(S62,CompletedPayments!A:D,4,FALSE),"")</f>
        <v/>
      </c>
      <c r="Z62" s="28"/>
      <c r="AA62" s="28"/>
      <c r="AB62" s="28"/>
      <c r="AC62" s="28"/>
      <c r="AD62" s="28"/>
      <c r="AE62" s="33">
        <f t="shared" ref="AE62:AE80" si="17">IF(U62&gt;0,1,0)</f>
        <v>0</v>
      </c>
    </row>
    <row r="63" spans="1:31" s="33" customForma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>
        <f>COUNTA(#REF!)</f>
        <v>1</v>
      </c>
      <c r="K63" s="28"/>
      <c r="L63" s="28" t="str">
        <f t="shared" si="11"/>
        <v/>
      </c>
      <c r="M63" s="30"/>
      <c r="N63" s="30"/>
      <c r="O63" s="30"/>
      <c r="P63" s="30" t="str">
        <f t="shared" si="4"/>
        <v/>
      </c>
      <c r="Q63" s="30"/>
      <c r="R63" s="30" t="str">
        <f t="shared" si="15"/>
        <v/>
      </c>
      <c r="S63" s="30" t="str">
        <f t="shared" si="16"/>
        <v/>
      </c>
      <c r="T63" s="31" t="str">
        <f>IF(R63="","",COUNTIF($R$1:R62,R63)+1)</f>
        <v/>
      </c>
      <c r="U63" s="28"/>
      <c r="V63" s="31"/>
      <c r="W63" s="31" t="str">
        <f>IF(V63="","",VLOOKUP(V63,BatchReference!B:E,3)+COUNTIF($V$1:$V62,$V63))</f>
        <v/>
      </c>
      <c r="X63" s="29" t="str">
        <f>IFERROR(VLOOKUP(S63,CompletedPayments!A:D,3,FALSE),"")</f>
        <v/>
      </c>
      <c r="Y63" s="32" t="str">
        <f>IFERROR(VLOOKUP(S63,CompletedPayments!A:D,4,FALSE),"")</f>
        <v/>
      </c>
      <c r="Z63" s="28"/>
      <c r="AA63" s="28"/>
      <c r="AB63" s="28"/>
      <c r="AC63" s="28"/>
      <c r="AD63" s="28"/>
      <c r="AE63" s="33">
        <f t="shared" si="17"/>
        <v>0</v>
      </c>
    </row>
    <row r="64" spans="1:31" s="33" customForma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>
        <f>COUNTA(#REF!)</f>
        <v>1</v>
      </c>
      <c r="K64" s="28"/>
      <c r="L64" s="28" t="str">
        <f t="shared" si="11"/>
        <v/>
      </c>
      <c r="M64" s="30"/>
      <c r="N64" s="30"/>
      <c r="O64" s="30"/>
      <c r="P64" s="30" t="str">
        <f t="shared" si="4"/>
        <v/>
      </c>
      <c r="Q64" s="30"/>
      <c r="R64" s="30" t="str">
        <f t="shared" si="15"/>
        <v/>
      </c>
      <c r="S64" s="30" t="str">
        <f t="shared" si="16"/>
        <v/>
      </c>
      <c r="T64" s="31" t="str">
        <f>IF(R64="","",COUNTIF($R$1:R63,R64)+1)</f>
        <v/>
      </c>
      <c r="U64" s="28"/>
      <c r="V64" s="31"/>
      <c r="W64" s="31" t="str">
        <f>IF(V64="","",VLOOKUP(V64,BatchReference!B:E,3)+COUNTIF($V$1:$V63,$V64))</f>
        <v/>
      </c>
      <c r="X64" s="29" t="str">
        <f>IFERROR(VLOOKUP(S64,CompletedPayments!A:D,3,FALSE),"")</f>
        <v/>
      </c>
      <c r="Y64" s="32" t="str">
        <f>IFERROR(VLOOKUP(S64,CompletedPayments!A:D,4,FALSE),"")</f>
        <v/>
      </c>
      <c r="Z64" s="28"/>
      <c r="AA64" s="28"/>
      <c r="AB64" s="28"/>
      <c r="AC64" s="28"/>
      <c r="AD64" s="28"/>
      <c r="AE64" s="33">
        <f t="shared" si="17"/>
        <v>0</v>
      </c>
    </row>
    <row r="65" spans="1:31" s="33" customForma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>
        <f>COUNTA(#REF!)</f>
        <v>1</v>
      </c>
      <c r="K65" s="28"/>
      <c r="L65" s="28" t="str">
        <f t="shared" si="11"/>
        <v/>
      </c>
      <c r="M65" s="30"/>
      <c r="N65" s="30"/>
      <c r="O65" s="30"/>
      <c r="P65" s="30" t="str">
        <f t="shared" si="4"/>
        <v/>
      </c>
      <c r="Q65" s="30"/>
      <c r="R65" s="30" t="str">
        <f t="shared" si="15"/>
        <v/>
      </c>
      <c r="S65" s="30" t="str">
        <f t="shared" si="16"/>
        <v/>
      </c>
      <c r="T65" s="31" t="str">
        <f>IF(R65="","",COUNTIF($R$1:R64,R65)+1)</f>
        <v/>
      </c>
      <c r="U65" s="28"/>
      <c r="V65" s="31"/>
      <c r="W65" s="31" t="str">
        <f>IF(V65="","",VLOOKUP(V65,BatchReference!B:E,3)+COUNTIF($V$1:$V64,$V65))</f>
        <v/>
      </c>
      <c r="X65" s="29" t="str">
        <f>IFERROR(VLOOKUP(S65,CompletedPayments!A:D,3,FALSE),"")</f>
        <v/>
      </c>
      <c r="Y65" s="32" t="str">
        <f>IFERROR(VLOOKUP(S65,CompletedPayments!A:D,4,FALSE),"")</f>
        <v/>
      </c>
      <c r="Z65" s="28"/>
      <c r="AA65" s="28"/>
      <c r="AB65" s="28"/>
      <c r="AC65" s="28"/>
      <c r="AD65" s="28"/>
      <c r="AE65" s="33">
        <f t="shared" si="17"/>
        <v>0</v>
      </c>
    </row>
    <row r="66" spans="1:31" s="33" customForma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>
        <f>COUNTA(#REF!)</f>
        <v>1</v>
      </c>
      <c r="K66" s="28"/>
      <c r="L66" s="28" t="str">
        <f t="shared" si="11"/>
        <v/>
      </c>
      <c r="M66" s="30"/>
      <c r="N66" s="30"/>
      <c r="O66" s="30"/>
      <c r="P66" s="30" t="str">
        <f t="shared" si="4"/>
        <v/>
      </c>
      <c r="Q66" s="30"/>
      <c r="R66" s="30" t="str">
        <f t="shared" si="15"/>
        <v/>
      </c>
      <c r="S66" s="30" t="str">
        <f t="shared" si="16"/>
        <v/>
      </c>
      <c r="T66" s="31" t="str">
        <f>IF(R66="","",COUNTIF($R$1:R65,R66)+1)</f>
        <v/>
      </c>
      <c r="U66" s="28"/>
      <c r="V66" s="31"/>
      <c r="W66" s="31" t="str">
        <f>IF(V66="","",VLOOKUP(V66,BatchReference!B:E,3)+COUNTIF($V$1:$V65,$V66))</f>
        <v/>
      </c>
      <c r="X66" s="29" t="str">
        <f>IFERROR(VLOOKUP(S66,CompletedPayments!A:D,3,FALSE),"")</f>
        <v/>
      </c>
      <c r="Y66" s="32" t="str">
        <f>IFERROR(VLOOKUP(S66,CompletedPayments!A:D,4,FALSE),"")</f>
        <v/>
      </c>
      <c r="Z66" s="28"/>
      <c r="AA66" s="28"/>
      <c r="AB66" s="28"/>
      <c r="AC66" s="28"/>
      <c r="AD66" s="28"/>
      <c r="AE66" s="33">
        <f t="shared" si="17"/>
        <v>0</v>
      </c>
    </row>
    <row r="67" spans="1:31" s="33" customForma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>
        <f>COUNTA(#REF!)</f>
        <v>1</v>
      </c>
      <c r="K67" s="28"/>
      <c r="L67" s="28" t="str">
        <f t="shared" si="11"/>
        <v/>
      </c>
      <c r="M67" s="30"/>
      <c r="N67" s="30"/>
      <c r="O67" s="30"/>
      <c r="P67" s="30" t="str">
        <f t="shared" ref="P67:P130" si="18">IF(O67=0,"",IF(N67="DENIED","DENIED",IF(U67="","","TSP"&amp;$AH$1&amp;"-B"&amp;V67&amp;"-"&amp;L67)))</f>
        <v/>
      </c>
      <c r="Q67" s="30"/>
      <c r="R67" s="30" t="str">
        <f t="shared" si="15"/>
        <v/>
      </c>
      <c r="S67" s="30" t="str">
        <f t="shared" si="16"/>
        <v/>
      </c>
      <c r="T67" s="31" t="str">
        <f>IF(R67="","",COUNTIF($R$1:R66,R67)+1)</f>
        <v/>
      </c>
      <c r="U67" s="28"/>
      <c r="V67" s="31"/>
      <c r="W67" s="31" t="str">
        <f>IF(V67="","",VLOOKUP(V67,BatchReference!B:E,3)+COUNTIF($V$1:$V66,$V67))</f>
        <v/>
      </c>
      <c r="X67" s="29" t="str">
        <f>IFERROR(VLOOKUP(S67,CompletedPayments!A:D,3,FALSE),"")</f>
        <v/>
      </c>
      <c r="Y67" s="32" t="str">
        <f>IFERROR(VLOOKUP(S67,CompletedPayments!A:D,4,FALSE),"")</f>
        <v/>
      </c>
      <c r="Z67" s="28"/>
      <c r="AA67" s="28"/>
      <c r="AB67" s="28"/>
      <c r="AC67" s="28"/>
      <c r="AD67" s="28"/>
      <c r="AE67" s="33">
        <f t="shared" si="17"/>
        <v>0</v>
      </c>
    </row>
    <row r="68" spans="1:31" s="33" customForma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>
        <f>COUNTA(#REF!)</f>
        <v>1</v>
      </c>
      <c r="K68" s="28"/>
      <c r="L68" s="28" t="str">
        <f t="shared" si="11"/>
        <v/>
      </c>
      <c r="M68" s="30"/>
      <c r="N68" s="30"/>
      <c r="O68" s="30"/>
      <c r="P68" s="30" t="str">
        <f t="shared" si="18"/>
        <v/>
      </c>
      <c r="Q68" s="30"/>
      <c r="R68" s="30" t="str">
        <f t="shared" si="15"/>
        <v/>
      </c>
      <c r="S68" s="30" t="str">
        <f t="shared" si="16"/>
        <v/>
      </c>
      <c r="T68" s="31" t="str">
        <f>IF(R68="","",COUNTIF($R$1:R67,R68)+1)</f>
        <v/>
      </c>
      <c r="U68" s="28"/>
      <c r="V68" s="31"/>
      <c r="W68" s="31" t="str">
        <f>IF(V68="","",VLOOKUP(V68,BatchReference!B:E,3)+COUNTIF($V$1:$V67,$V68))</f>
        <v/>
      </c>
      <c r="X68" s="29" t="str">
        <f>IFERROR(VLOOKUP(S68,CompletedPayments!A:D,3,FALSE),"")</f>
        <v/>
      </c>
      <c r="Y68" s="32" t="str">
        <f>IFERROR(VLOOKUP(S68,CompletedPayments!A:D,4,FALSE),"")</f>
        <v/>
      </c>
      <c r="Z68" s="28"/>
      <c r="AA68" s="28"/>
      <c r="AB68" s="28"/>
      <c r="AC68" s="28"/>
      <c r="AD68" s="28"/>
      <c r="AE68" s="33">
        <f t="shared" si="17"/>
        <v>0</v>
      </c>
    </row>
    <row r="69" spans="1:31" s="33" customForma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>
        <f>COUNTA(#REF!)</f>
        <v>1</v>
      </c>
      <c r="K69" s="28"/>
      <c r="L69" s="28" t="str">
        <f t="shared" si="11"/>
        <v/>
      </c>
      <c r="M69" s="30"/>
      <c r="N69" s="30"/>
      <c r="O69" s="30"/>
      <c r="P69" s="30" t="str">
        <f t="shared" si="18"/>
        <v/>
      </c>
      <c r="Q69" s="30"/>
      <c r="R69" s="30" t="str">
        <f t="shared" si="15"/>
        <v/>
      </c>
      <c r="S69" s="30" t="str">
        <f t="shared" si="16"/>
        <v/>
      </c>
      <c r="T69" s="31" t="str">
        <f>IF(R69="","",COUNTIF($R$1:R68,R69)+1)</f>
        <v/>
      </c>
      <c r="U69" s="28"/>
      <c r="V69" s="31"/>
      <c r="W69" s="31" t="str">
        <f>IF(V69="","",VLOOKUP(V69,BatchReference!B:E,3)+COUNTIF($V$1:$V68,$V69))</f>
        <v/>
      </c>
      <c r="X69" s="29" t="str">
        <f>IFERROR(VLOOKUP(S69,CompletedPayments!A:D,3,FALSE),"")</f>
        <v/>
      </c>
      <c r="Y69" s="32" t="str">
        <f>IFERROR(VLOOKUP(S69,CompletedPayments!A:D,4,FALSE),"")</f>
        <v/>
      </c>
      <c r="Z69" s="28"/>
      <c r="AA69" s="28"/>
      <c r="AB69" s="28"/>
      <c r="AC69" s="28"/>
      <c r="AD69" s="28"/>
      <c r="AE69" s="33">
        <f t="shared" si="17"/>
        <v>0</v>
      </c>
    </row>
    <row r="70" spans="1:31" s="33" customForma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>
        <f>COUNTA(#REF!)</f>
        <v>1</v>
      </c>
      <c r="K70" s="28"/>
      <c r="L70" s="28" t="str">
        <f t="shared" si="11"/>
        <v/>
      </c>
      <c r="M70" s="30"/>
      <c r="N70" s="30"/>
      <c r="O70" s="30"/>
      <c r="P70" s="30" t="str">
        <f t="shared" si="18"/>
        <v/>
      </c>
      <c r="Q70" s="30"/>
      <c r="R70" s="30" t="str">
        <f t="shared" si="15"/>
        <v/>
      </c>
      <c r="S70" s="30" t="str">
        <f t="shared" si="16"/>
        <v/>
      </c>
      <c r="T70" s="31" t="str">
        <f>IF(R70="","",COUNTIF($R$1:R69,R70)+1)</f>
        <v/>
      </c>
      <c r="U70" s="28"/>
      <c r="V70" s="31"/>
      <c r="W70" s="31" t="str">
        <f>IF(V70="","",VLOOKUP(V70,BatchReference!B:E,3)+COUNTIF($V$1:$V69,$V70))</f>
        <v/>
      </c>
      <c r="X70" s="29" t="str">
        <f>IFERROR(VLOOKUP(S70,CompletedPayments!A:D,3,FALSE),"")</f>
        <v/>
      </c>
      <c r="Y70" s="32" t="str">
        <f>IFERROR(VLOOKUP(S70,CompletedPayments!A:D,4,FALSE),"")</f>
        <v/>
      </c>
      <c r="Z70" s="28"/>
      <c r="AA70" s="28"/>
      <c r="AB70" s="28"/>
      <c r="AC70" s="28"/>
      <c r="AD70" s="28"/>
      <c r="AE70" s="33">
        <f t="shared" si="17"/>
        <v>0</v>
      </c>
    </row>
    <row r="71" spans="1:31" s="33" customForma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>
        <f>COUNTA(#REF!)</f>
        <v>1</v>
      </c>
      <c r="K71" s="28"/>
      <c r="L71" s="28" t="str">
        <f t="shared" si="11"/>
        <v/>
      </c>
      <c r="M71" s="30"/>
      <c r="N71" s="30"/>
      <c r="O71" s="30"/>
      <c r="P71" s="30" t="str">
        <f t="shared" si="18"/>
        <v/>
      </c>
      <c r="Q71" s="30"/>
      <c r="R71" s="30" t="str">
        <f t="shared" si="15"/>
        <v/>
      </c>
      <c r="S71" s="30" t="str">
        <f t="shared" si="16"/>
        <v/>
      </c>
      <c r="T71" s="31" t="str">
        <f>IF(R71="","",COUNTIF($R$1:R70,R71)+1)</f>
        <v/>
      </c>
      <c r="U71" s="28"/>
      <c r="V71" s="31"/>
      <c r="W71" s="31" t="str">
        <f>IF(V71="","",VLOOKUP(V71,BatchReference!B:E,3)+COUNTIF($V$1:$V70,$V71))</f>
        <v/>
      </c>
      <c r="X71" s="29" t="str">
        <f>IFERROR(VLOOKUP(S71,CompletedPayments!A:D,3,FALSE),"")</f>
        <v/>
      </c>
      <c r="Y71" s="32" t="str">
        <f>IFERROR(VLOOKUP(S71,CompletedPayments!A:D,4,FALSE),"")</f>
        <v/>
      </c>
      <c r="Z71" s="28"/>
      <c r="AA71" s="28"/>
      <c r="AB71" s="28"/>
      <c r="AC71" s="28"/>
      <c r="AD71" s="28"/>
      <c r="AE71" s="33">
        <f t="shared" si="17"/>
        <v>0</v>
      </c>
    </row>
    <row r="72" spans="1:31" s="33" customForma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>
        <f>COUNTA(#REF!)</f>
        <v>1</v>
      </c>
      <c r="K72" s="28"/>
      <c r="L72" s="28" t="str">
        <f t="shared" si="11"/>
        <v/>
      </c>
      <c r="M72" s="30"/>
      <c r="N72" s="30"/>
      <c r="O72" s="30"/>
      <c r="P72" s="30" t="str">
        <f t="shared" si="18"/>
        <v/>
      </c>
      <c r="Q72" s="30"/>
      <c r="R72" s="30" t="str">
        <f t="shared" si="15"/>
        <v/>
      </c>
      <c r="S72" s="30" t="str">
        <f t="shared" si="16"/>
        <v/>
      </c>
      <c r="T72" s="31" t="str">
        <f>IF(R72="","",COUNTIF($R$1:R71,R72)+1)</f>
        <v/>
      </c>
      <c r="U72" s="28"/>
      <c r="V72" s="31"/>
      <c r="W72" s="31" t="str">
        <f>IF(V72="","",VLOOKUP(V72,BatchReference!B:E,3)+COUNTIF($V$1:$V71,$V72))</f>
        <v/>
      </c>
      <c r="X72" s="29" t="str">
        <f>IFERROR(VLOOKUP(S72,CompletedPayments!A:D,3,FALSE),"")</f>
        <v/>
      </c>
      <c r="Y72" s="32" t="str">
        <f>IFERROR(VLOOKUP(S72,CompletedPayments!A:D,4,FALSE),"")</f>
        <v/>
      </c>
      <c r="Z72" s="28"/>
      <c r="AA72" s="28"/>
      <c r="AB72" s="28"/>
      <c r="AC72" s="28"/>
      <c r="AD72" s="28"/>
      <c r="AE72" s="33">
        <f t="shared" si="17"/>
        <v>0</v>
      </c>
    </row>
    <row r="73" spans="1:31" s="33" customForma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>
        <f>COUNTA(#REF!)</f>
        <v>1</v>
      </c>
      <c r="K73" s="28"/>
      <c r="L73" s="28" t="str">
        <f t="shared" si="11"/>
        <v/>
      </c>
      <c r="M73" s="30"/>
      <c r="N73" s="30"/>
      <c r="O73" s="30"/>
      <c r="P73" s="30" t="str">
        <f t="shared" si="18"/>
        <v/>
      </c>
      <c r="Q73" s="30"/>
      <c r="R73" s="30" t="str">
        <f t="shared" si="15"/>
        <v/>
      </c>
      <c r="S73" s="30" t="str">
        <f t="shared" si="16"/>
        <v/>
      </c>
      <c r="T73" s="31" t="str">
        <f>IF(R73="","",COUNTIF($R$1:R72,R73)+1)</f>
        <v/>
      </c>
      <c r="U73" s="28"/>
      <c r="V73" s="31"/>
      <c r="W73" s="31" t="str">
        <f>IF(V73="","",VLOOKUP(V73,BatchReference!B:E,3)+COUNTIF($V$1:$V72,$V73))</f>
        <v/>
      </c>
      <c r="X73" s="29" t="str">
        <f>IFERROR(VLOOKUP(S73,CompletedPayments!A:D,3,FALSE),"")</f>
        <v/>
      </c>
      <c r="Y73" s="32" t="str">
        <f>IFERROR(VLOOKUP(S73,CompletedPayments!A:D,4,FALSE),"")</f>
        <v/>
      </c>
      <c r="Z73" s="28"/>
      <c r="AA73" s="28"/>
      <c r="AB73" s="28"/>
      <c r="AC73" s="28"/>
      <c r="AD73" s="28"/>
      <c r="AE73" s="33">
        <f t="shared" si="17"/>
        <v>0</v>
      </c>
    </row>
    <row r="74" spans="1:31" s="33" customForma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>
        <f>COUNTA(#REF!)</f>
        <v>1</v>
      </c>
      <c r="K74" s="28"/>
      <c r="L74" s="28" t="str">
        <f t="shared" si="11"/>
        <v/>
      </c>
      <c r="M74" s="30"/>
      <c r="N74" s="30"/>
      <c r="O74" s="30"/>
      <c r="P74" s="30" t="str">
        <f t="shared" si="18"/>
        <v/>
      </c>
      <c r="Q74" s="30"/>
      <c r="R74" s="30" t="str">
        <f t="shared" si="15"/>
        <v/>
      </c>
      <c r="S74" s="30" t="str">
        <f t="shared" si="16"/>
        <v/>
      </c>
      <c r="T74" s="31" t="str">
        <f>IF(R74="","",COUNTIF($R$1:R73,R74)+1)</f>
        <v/>
      </c>
      <c r="U74" s="28"/>
      <c r="V74" s="31"/>
      <c r="W74" s="31" t="str">
        <f>IF(V74="","",VLOOKUP(V74,BatchReference!B:E,3)+COUNTIF($V$1:$V73,$V74))</f>
        <v/>
      </c>
      <c r="X74" s="29" t="str">
        <f>IFERROR(VLOOKUP(S74,CompletedPayments!A:D,3,FALSE),"")</f>
        <v/>
      </c>
      <c r="Y74" s="32" t="str">
        <f>IFERROR(VLOOKUP(S74,CompletedPayments!A:D,4,FALSE),"")</f>
        <v/>
      </c>
      <c r="Z74" s="28"/>
      <c r="AA74" s="28"/>
      <c r="AB74" s="28"/>
      <c r="AC74" s="28"/>
      <c r="AD74" s="28"/>
      <c r="AE74" s="33">
        <f t="shared" si="17"/>
        <v>0</v>
      </c>
    </row>
    <row r="75" spans="1:31" s="33" customForma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>
        <f>COUNTA(#REF!)</f>
        <v>1</v>
      </c>
      <c r="K75" s="28"/>
      <c r="L75" s="28" t="str">
        <f t="shared" si="11"/>
        <v/>
      </c>
      <c r="M75" s="30"/>
      <c r="N75" s="30"/>
      <c r="O75" s="30"/>
      <c r="P75" s="30" t="str">
        <f t="shared" si="18"/>
        <v/>
      </c>
      <c r="Q75" s="30"/>
      <c r="R75" s="30" t="str">
        <f t="shared" si="15"/>
        <v/>
      </c>
      <c r="S75" s="30" t="str">
        <f t="shared" si="16"/>
        <v/>
      </c>
      <c r="T75" s="31" t="str">
        <f>IF(R75="","",COUNTIF($R$1:R74,R75)+1)</f>
        <v/>
      </c>
      <c r="U75" s="28"/>
      <c r="V75" s="31"/>
      <c r="W75" s="31" t="str">
        <f>IF(V75="","",VLOOKUP(V75,BatchReference!B:E,3)+COUNTIF($V$1:$V74,$V75))</f>
        <v/>
      </c>
      <c r="X75" s="29" t="str">
        <f>IFERROR(VLOOKUP(S75,CompletedPayments!A:D,3,FALSE),"")</f>
        <v/>
      </c>
      <c r="Y75" s="32" t="str">
        <f>IFERROR(VLOOKUP(S75,CompletedPayments!A:D,4,FALSE),"")</f>
        <v/>
      </c>
      <c r="Z75" s="28"/>
      <c r="AA75" s="28"/>
      <c r="AB75" s="28"/>
      <c r="AC75" s="28"/>
      <c r="AD75" s="28"/>
      <c r="AE75" s="33">
        <f t="shared" si="17"/>
        <v>0</v>
      </c>
    </row>
    <row r="76" spans="1:31" s="33" customForma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>
        <f>COUNTA(#REF!)</f>
        <v>1</v>
      </c>
      <c r="K76" s="28"/>
      <c r="L76" s="28" t="str">
        <f t="shared" si="11"/>
        <v/>
      </c>
      <c r="M76" s="30"/>
      <c r="N76" s="30"/>
      <c r="O76" s="30"/>
      <c r="P76" s="30" t="str">
        <f t="shared" si="18"/>
        <v/>
      </c>
      <c r="Q76" s="30"/>
      <c r="R76" s="30" t="str">
        <f t="shared" si="15"/>
        <v/>
      </c>
      <c r="S76" s="30" t="str">
        <f t="shared" si="16"/>
        <v/>
      </c>
      <c r="T76" s="31" t="str">
        <f>IF(R76="","",COUNTIF($R$1:R75,R76)+1)</f>
        <v/>
      </c>
      <c r="U76" s="28"/>
      <c r="V76" s="31"/>
      <c r="W76" s="31" t="str">
        <f>IF(V76="","",VLOOKUP(V76,BatchReference!B:E,3)+COUNTIF($V$1:$V75,$V76))</f>
        <v/>
      </c>
      <c r="X76" s="29" t="str">
        <f>IFERROR(VLOOKUP(S76,CompletedPayments!A:D,3,FALSE),"")</f>
        <v/>
      </c>
      <c r="Y76" s="32" t="str">
        <f>IFERROR(VLOOKUP(S76,CompletedPayments!A:D,4,FALSE),"")</f>
        <v/>
      </c>
      <c r="Z76" s="28"/>
      <c r="AA76" s="28"/>
      <c r="AB76" s="28"/>
      <c r="AC76" s="28"/>
      <c r="AD76" s="28"/>
      <c r="AE76" s="33">
        <f t="shared" si="17"/>
        <v>0</v>
      </c>
    </row>
    <row r="77" spans="1:31" s="33" customForma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>
        <f>COUNTA(#REF!)</f>
        <v>1</v>
      </c>
      <c r="K77" s="28"/>
      <c r="L77" s="28" t="str">
        <f t="shared" si="11"/>
        <v/>
      </c>
      <c r="M77" s="30"/>
      <c r="N77" s="30"/>
      <c r="O77" s="30"/>
      <c r="P77" s="30" t="str">
        <f t="shared" si="18"/>
        <v/>
      </c>
      <c r="Q77" s="30"/>
      <c r="R77" s="30" t="str">
        <f t="shared" si="15"/>
        <v/>
      </c>
      <c r="S77" s="30" t="str">
        <f t="shared" si="16"/>
        <v/>
      </c>
      <c r="T77" s="31" t="str">
        <f>IF(R77="","",COUNTIF($R$1:R76,R77)+1)</f>
        <v/>
      </c>
      <c r="U77" s="28"/>
      <c r="V77" s="31"/>
      <c r="W77" s="31" t="str">
        <f>IF(V77="","",VLOOKUP(V77,BatchReference!B:E,3)+COUNTIF($V$1:$V76,$V77))</f>
        <v/>
      </c>
      <c r="X77" s="29" t="str">
        <f>IFERROR(VLOOKUP(S77,CompletedPayments!A:D,3,FALSE),"")</f>
        <v/>
      </c>
      <c r="Y77" s="32" t="str">
        <f>IFERROR(VLOOKUP(S77,CompletedPayments!A:D,4,FALSE),"")</f>
        <v/>
      </c>
      <c r="Z77" s="28"/>
      <c r="AA77" s="28"/>
      <c r="AB77" s="28"/>
      <c r="AC77" s="28"/>
      <c r="AD77" s="28"/>
      <c r="AE77" s="33">
        <f t="shared" si="17"/>
        <v>0</v>
      </c>
    </row>
    <row r="78" spans="1:31" s="33" customForma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>
        <f>COUNTA(#REF!)</f>
        <v>1</v>
      </c>
      <c r="K78" s="28"/>
      <c r="L78" s="28" t="str">
        <f t="shared" si="11"/>
        <v/>
      </c>
      <c r="M78" s="30"/>
      <c r="N78" s="30"/>
      <c r="O78" s="30"/>
      <c r="P78" s="30" t="str">
        <f t="shared" si="18"/>
        <v/>
      </c>
      <c r="Q78" s="30"/>
      <c r="R78" s="30" t="str">
        <f t="shared" si="15"/>
        <v/>
      </c>
      <c r="S78" s="30" t="str">
        <f t="shared" si="16"/>
        <v/>
      </c>
      <c r="T78" s="31" t="str">
        <f>IF(R78="","",COUNTIF($R$1:R77,R78)+1)</f>
        <v/>
      </c>
      <c r="U78" s="28"/>
      <c r="V78" s="31"/>
      <c r="W78" s="31" t="str">
        <f>IF(V78="","",VLOOKUP(V78,BatchReference!B:E,3)+COUNTIF($V$1:$V77,$V78))</f>
        <v/>
      </c>
      <c r="X78" s="29" t="str">
        <f>IFERROR(VLOOKUP(S78,CompletedPayments!A:D,3,FALSE),"")</f>
        <v/>
      </c>
      <c r="Y78" s="32" t="str">
        <f>IFERROR(VLOOKUP(S78,CompletedPayments!A:D,4,FALSE),"")</f>
        <v/>
      </c>
      <c r="Z78" s="28"/>
      <c r="AA78" s="28"/>
      <c r="AB78" s="28"/>
      <c r="AC78" s="28"/>
      <c r="AD78" s="28"/>
      <c r="AE78" s="33">
        <f t="shared" si="17"/>
        <v>0</v>
      </c>
    </row>
    <row r="79" spans="1:31" s="33" customForma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>
        <f>COUNTA(#REF!)</f>
        <v>1</v>
      </c>
      <c r="K79" s="28"/>
      <c r="L79" s="28" t="str">
        <f t="shared" si="11"/>
        <v/>
      </c>
      <c r="M79" s="30"/>
      <c r="N79" s="30"/>
      <c r="O79" s="30"/>
      <c r="P79" s="30" t="str">
        <f t="shared" si="18"/>
        <v/>
      </c>
      <c r="Q79" s="30"/>
      <c r="R79" s="30" t="str">
        <f t="shared" si="15"/>
        <v/>
      </c>
      <c r="S79" s="30" t="str">
        <f t="shared" si="16"/>
        <v/>
      </c>
      <c r="T79" s="31" t="str">
        <f>IF(R79="","",COUNTIF($R$1:R78,R79)+1)</f>
        <v/>
      </c>
      <c r="U79" s="28"/>
      <c r="V79" s="31"/>
      <c r="W79" s="31" t="str">
        <f>IF(V79="","",VLOOKUP(V79,BatchReference!B:E,3)+COUNTIF($V$1:$V78,$V79))</f>
        <v/>
      </c>
      <c r="X79" s="29" t="str">
        <f>IFERROR(VLOOKUP(S79,CompletedPayments!A:D,3,FALSE),"")</f>
        <v/>
      </c>
      <c r="Y79" s="32" t="str">
        <f>IFERROR(VLOOKUP(S79,CompletedPayments!A:D,4,FALSE),"")</f>
        <v/>
      </c>
      <c r="Z79" s="28"/>
      <c r="AA79" s="28"/>
      <c r="AB79" s="28"/>
      <c r="AC79" s="28"/>
      <c r="AD79" s="28"/>
      <c r="AE79" s="33">
        <f t="shared" si="17"/>
        <v>0</v>
      </c>
    </row>
    <row r="80" spans="1:31" s="33" customForma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>
        <f>COUNTA(#REF!)</f>
        <v>1</v>
      </c>
      <c r="K80" s="28"/>
      <c r="L80" s="28" t="str">
        <f t="shared" si="11"/>
        <v/>
      </c>
      <c r="M80" s="30"/>
      <c r="N80" s="30"/>
      <c r="O80" s="30"/>
      <c r="P80" s="30" t="str">
        <f t="shared" si="18"/>
        <v/>
      </c>
      <c r="Q80" s="30"/>
      <c r="R80" s="30" t="str">
        <f t="shared" si="15"/>
        <v/>
      </c>
      <c r="S80" s="30" t="str">
        <f t="shared" si="16"/>
        <v/>
      </c>
      <c r="T80" s="31" t="str">
        <f>IF(R80="","",COUNTIF($R$1:R79,R80)+1)</f>
        <v/>
      </c>
      <c r="U80" s="28"/>
      <c r="V80" s="31"/>
      <c r="W80" s="31" t="str">
        <f>IF(V80="","",VLOOKUP(V80,BatchReference!B:E,3)+COUNTIF($V$1:$V79,$V80))</f>
        <v/>
      </c>
      <c r="X80" s="29" t="str">
        <f>IFERROR(VLOOKUP(S80,CompletedPayments!A:D,3,FALSE),"")</f>
        <v/>
      </c>
      <c r="Y80" s="32" t="str">
        <f>IFERROR(VLOOKUP(S80,CompletedPayments!A:D,4,FALSE),"")</f>
        <v/>
      </c>
      <c r="Z80" s="28"/>
      <c r="AA80" s="28"/>
      <c r="AB80" s="28"/>
      <c r="AC80" s="28"/>
      <c r="AD80" s="28"/>
      <c r="AE80" s="33">
        <f t="shared" si="17"/>
        <v>0</v>
      </c>
    </row>
    <row r="81" spans="1:31" s="33" customForma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>
        <f>COUNTA(#REF!)</f>
        <v>1</v>
      </c>
      <c r="K81" s="28"/>
      <c r="L81" s="28" t="str">
        <f t="shared" si="11"/>
        <v/>
      </c>
      <c r="M81" s="30"/>
      <c r="N81" s="30"/>
      <c r="O81" s="30"/>
      <c r="P81" s="30" t="str">
        <f t="shared" si="18"/>
        <v/>
      </c>
      <c r="Q81" s="30"/>
      <c r="R81" s="30" t="str">
        <f t="shared" si="15"/>
        <v/>
      </c>
      <c r="S81" s="30" t="str">
        <f t="shared" si="16"/>
        <v/>
      </c>
      <c r="T81" s="31" t="str">
        <f>IF(R81="","",COUNTIF($R$1:R80,R81)+1)</f>
        <v/>
      </c>
      <c r="U81" s="28"/>
      <c r="V81" s="31"/>
      <c r="W81" s="31" t="str">
        <f>IF(V81="","",VLOOKUP(V81,BatchReference!B:E,3)+COUNTIF($V$1:$V80,$V81))</f>
        <v/>
      </c>
      <c r="X81" s="29" t="str">
        <f>IFERROR(VLOOKUP(S81,CompletedPayments!A:D,3,FALSE),"")</f>
        <v/>
      </c>
      <c r="Y81" s="32" t="str">
        <f>IFERROR(VLOOKUP(S81,CompletedPayments!A:D,4,FALSE),"")</f>
        <v/>
      </c>
      <c r="Z81" s="28"/>
      <c r="AA81" s="28"/>
      <c r="AB81" s="28"/>
      <c r="AC81" s="28"/>
      <c r="AD81" s="28"/>
      <c r="AE81" s="33">
        <f t="shared" ref="AE81:AE144" si="19">IF(U81&gt;0,1,0)</f>
        <v>0</v>
      </c>
    </row>
    <row r="82" spans="1:31" s="33" customForma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>
        <f>COUNTA(#REF!)</f>
        <v>1</v>
      </c>
      <c r="K82" s="28"/>
      <c r="L82" s="28" t="str">
        <f t="shared" si="11"/>
        <v/>
      </c>
      <c r="M82" s="30"/>
      <c r="N82" s="30"/>
      <c r="O82" s="30"/>
      <c r="P82" s="30" t="str">
        <f t="shared" si="18"/>
        <v/>
      </c>
      <c r="Q82" s="30"/>
      <c r="R82" s="30" t="str">
        <f t="shared" ref="R82:R145" si="20">LEFT(TRIM(SUBSTITUTE(SUBSTITUTE(SUBSTITUTE(SUBSTITUTE(SUBSTITUTE(SUBSTITUTE(SUBSTITUTE(SUBSTITUTE(SUBSTITUTE(IF(Q82="",P82,Q82),"&amp;",""),".",""),"/",""),",","")," ",""),"'",""),"(",""),")",""),";","")),30)</f>
        <v/>
      </c>
      <c r="S82" s="30" t="str">
        <f t="shared" si="16"/>
        <v/>
      </c>
      <c r="T82" s="31" t="str">
        <f>IF(R82="","",COUNTIF($R$1:R81,R82)+1)</f>
        <v/>
      </c>
      <c r="U82" s="28"/>
      <c r="V82" s="31"/>
      <c r="W82" s="31" t="str">
        <f>IF(V82="","",VLOOKUP(V82,BatchReference!B:E,3)+COUNTIF($V$1:$V81,$V82))</f>
        <v/>
      </c>
      <c r="X82" s="29" t="str">
        <f>IFERROR(VLOOKUP(S82,CompletedPayments!A:D,3,FALSE),"")</f>
        <v/>
      </c>
      <c r="Y82" s="32" t="str">
        <f>IFERROR(VLOOKUP(S82,CompletedPayments!A:D,4,FALSE),"")</f>
        <v/>
      </c>
      <c r="Z82" s="28"/>
      <c r="AA82" s="28"/>
      <c r="AB82" s="28"/>
      <c r="AC82" s="28"/>
      <c r="AD82" s="28"/>
      <c r="AE82" s="33">
        <f t="shared" si="19"/>
        <v>0</v>
      </c>
    </row>
    <row r="83" spans="1:31" s="33" customForma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>
        <f>COUNTA(#REF!)</f>
        <v>1</v>
      </c>
      <c r="K83" s="28"/>
      <c r="L83" s="28" t="str">
        <f t="shared" si="11"/>
        <v/>
      </c>
      <c r="M83" s="30"/>
      <c r="N83" s="30"/>
      <c r="O83" s="30"/>
      <c r="P83" s="30" t="str">
        <f t="shared" si="18"/>
        <v/>
      </c>
      <c r="Q83" s="30"/>
      <c r="R83" s="30" t="str">
        <f t="shared" si="20"/>
        <v/>
      </c>
      <c r="S83" s="30" t="str">
        <f t="shared" si="16"/>
        <v/>
      </c>
      <c r="T83" s="31" t="str">
        <f>IF(R83="","",COUNTIF($R$1:R82,R83)+1)</f>
        <v/>
      </c>
      <c r="U83" s="28"/>
      <c r="V83" s="31"/>
      <c r="W83" s="31" t="str">
        <f>IF(V83="","",VLOOKUP(V83,BatchReference!B:E,3)+COUNTIF($V$1:$V82,$V83))</f>
        <v/>
      </c>
      <c r="X83" s="29" t="str">
        <f>IFERROR(VLOOKUP(S83,CompletedPayments!A:D,3,FALSE),"")</f>
        <v/>
      </c>
      <c r="Y83" s="32" t="str">
        <f>IFERROR(VLOOKUP(S83,CompletedPayments!A:D,4,FALSE),"")</f>
        <v/>
      </c>
      <c r="Z83" s="28"/>
      <c r="AA83" s="28"/>
      <c r="AB83" s="28"/>
      <c r="AC83" s="28"/>
      <c r="AD83" s="28"/>
      <c r="AE83" s="33">
        <f t="shared" si="19"/>
        <v>0</v>
      </c>
    </row>
    <row r="84" spans="1:31" s="33" customForma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>
        <f>COUNTA(#REF!)</f>
        <v>1</v>
      </c>
      <c r="K84" s="28"/>
      <c r="L84" s="28" t="str">
        <f t="shared" si="11"/>
        <v/>
      </c>
      <c r="M84" s="30"/>
      <c r="N84" s="30"/>
      <c r="O84" s="30"/>
      <c r="P84" s="30" t="str">
        <f t="shared" si="18"/>
        <v/>
      </c>
      <c r="Q84" s="30"/>
      <c r="R84" s="30" t="str">
        <f t="shared" si="20"/>
        <v/>
      </c>
      <c r="S84" s="30" t="str">
        <f t="shared" si="16"/>
        <v/>
      </c>
      <c r="T84" s="31" t="str">
        <f>IF(R84="","",COUNTIF($R$1:R83,R84)+1)</f>
        <v/>
      </c>
      <c r="U84" s="28"/>
      <c r="V84" s="31"/>
      <c r="W84" s="31" t="str">
        <f>IF(V84="","",VLOOKUP(V84,BatchReference!B:E,3)+COUNTIF($V$1:$V83,$V84))</f>
        <v/>
      </c>
      <c r="X84" s="29" t="str">
        <f>IFERROR(VLOOKUP(S84,CompletedPayments!A:D,3,FALSE),"")</f>
        <v/>
      </c>
      <c r="Y84" s="32" t="str">
        <f>IFERROR(VLOOKUP(S84,CompletedPayments!A:D,4,FALSE),"")</f>
        <v/>
      </c>
      <c r="Z84" s="28"/>
      <c r="AA84" s="28"/>
      <c r="AB84" s="28"/>
      <c r="AC84" s="28"/>
      <c r="AD84" s="28"/>
      <c r="AE84" s="33">
        <f t="shared" si="19"/>
        <v>0</v>
      </c>
    </row>
    <row r="85" spans="1:31" s="33" customForma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>
        <f>COUNTA(#REF!)</f>
        <v>1</v>
      </c>
      <c r="K85" s="28"/>
      <c r="L85" s="28" t="str">
        <f t="shared" si="11"/>
        <v/>
      </c>
      <c r="M85" s="30"/>
      <c r="N85" s="30"/>
      <c r="O85" s="30"/>
      <c r="P85" s="30" t="str">
        <f t="shared" si="18"/>
        <v/>
      </c>
      <c r="Q85" s="30"/>
      <c r="R85" s="30" t="str">
        <f t="shared" si="20"/>
        <v/>
      </c>
      <c r="S85" s="30" t="str">
        <f t="shared" si="16"/>
        <v/>
      </c>
      <c r="T85" s="31" t="str">
        <f>IF(R85="","",COUNTIF($R$1:R84,R85)+1)</f>
        <v/>
      </c>
      <c r="U85" s="28"/>
      <c r="V85" s="31"/>
      <c r="W85" s="31" t="str">
        <f>IF(V85="","",VLOOKUP(V85,BatchReference!B:E,3)+COUNTIF($V$1:$V84,$V85))</f>
        <v/>
      </c>
      <c r="X85" s="29" t="str">
        <f>IFERROR(VLOOKUP(S85,CompletedPayments!A:D,3,FALSE),"")</f>
        <v/>
      </c>
      <c r="Y85" s="32" t="str">
        <f>IFERROR(VLOOKUP(S85,CompletedPayments!A:D,4,FALSE),"")</f>
        <v/>
      </c>
      <c r="Z85" s="28"/>
      <c r="AA85" s="28"/>
      <c r="AB85" s="28"/>
      <c r="AC85" s="28"/>
      <c r="AD85" s="28"/>
      <c r="AE85" s="33">
        <f t="shared" si="19"/>
        <v>0</v>
      </c>
    </row>
    <row r="86" spans="1:31" s="33" customForma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>
        <f>COUNTA(#REF!)</f>
        <v>1</v>
      </c>
      <c r="K86" s="28"/>
      <c r="L86" s="28" t="str">
        <f t="shared" si="11"/>
        <v/>
      </c>
      <c r="M86" s="30"/>
      <c r="N86" s="30"/>
      <c r="O86" s="30"/>
      <c r="P86" s="30" t="str">
        <f t="shared" si="18"/>
        <v/>
      </c>
      <c r="Q86" s="30"/>
      <c r="R86" s="30" t="str">
        <f t="shared" si="20"/>
        <v/>
      </c>
      <c r="S86" s="30" t="str">
        <f t="shared" si="16"/>
        <v/>
      </c>
      <c r="T86" s="31" t="str">
        <f>IF(R86="","",COUNTIF($R$1:R85,R86)+1)</f>
        <v/>
      </c>
      <c r="U86" s="28"/>
      <c r="V86" s="31"/>
      <c r="W86" s="31" t="str">
        <f>IF(V86="","",VLOOKUP(V86,BatchReference!B:E,3)+COUNTIF($V$1:$V85,$V86))</f>
        <v/>
      </c>
      <c r="X86" s="29" t="str">
        <f>IFERROR(VLOOKUP(S86,CompletedPayments!A:D,3,FALSE),"")</f>
        <v/>
      </c>
      <c r="Y86" s="32" t="str">
        <f>IFERROR(VLOOKUP(S86,CompletedPayments!A:D,4,FALSE),"")</f>
        <v/>
      </c>
      <c r="Z86" s="28"/>
      <c r="AA86" s="28"/>
      <c r="AB86" s="28"/>
      <c r="AC86" s="28"/>
      <c r="AD86" s="28"/>
      <c r="AE86" s="33">
        <f t="shared" si="19"/>
        <v>0</v>
      </c>
    </row>
    <row r="87" spans="1:31" s="33" customForma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>
        <f>COUNTA(#REF!)</f>
        <v>1</v>
      </c>
      <c r="K87" s="28"/>
      <c r="L87" s="28" t="str">
        <f t="shared" si="11"/>
        <v/>
      </c>
      <c r="M87" s="30"/>
      <c r="N87" s="30"/>
      <c r="O87" s="30"/>
      <c r="P87" s="30" t="str">
        <f t="shared" si="18"/>
        <v/>
      </c>
      <c r="Q87" s="30"/>
      <c r="R87" s="30" t="str">
        <f t="shared" si="20"/>
        <v/>
      </c>
      <c r="S87" s="30" t="str">
        <f t="shared" si="16"/>
        <v/>
      </c>
      <c r="T87" s="31" t="str">
        <f>IF(R87="","",COUNTIF($R$1:R86,R87)+1)</f>
        <v/>
      </c>
      <c r="U87" s="28"/>
      <c r="V87" s="31"/>
      <c r="W87" s="31" t="str">
        <f>IF(V87="","",VLOOKUP(V87,BatchReference!B:E,3)+COUNTIF($V$1:$V86,$V87))</f>
        <v/>
      </c>
      <c r="X87" s="29" t="str">
        <f>IFERROR(VLOOKUP(S87,CompletedPayments!A:D,3,FALSE),"")</f>
        <v/>
      </c>
      <c r="Y87" s="32" t="str">
        <f>IFERROR(VLOOKUP(S87,CompletedPayments!A:D,4,FALSE),"")</f>
        <v/>
      </c>
      <c r="Z87" s="28"/>
      <c r="AA87" s="28"/>
      <c r="AB87" s="28"/>
      <c r="AC87" s="28"/>
      <c r="AD87" s="28"/>
      <c r="AE87" s="33">
        <f t="shared" si="19"/>
        <v>0</v>
      </c>
    </row>
    <row r="88" spans="1:31" s="33" customForma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>
        <f>COUNTA(#REF!)</f>
        <v>1</v>
      </c>
      <c r="K88" s="28"/>
      <c r="L88" s="28" t="str">
        <f t="shared" si="11"/>
        <v/>
      </c>
      <c r="M88" s="30"/>
      <c r="N88" s="30"/>
      <c r="O88" s="30"/>
      <c r="P88" s="30" t="str">
        <f t="shared" si="18"/>
        <v/>
      </c>
      <c r="Q88" s="30"/>
      <c r="R88" s="30" t="str">
        <f t="shared" si="20"/>
        <v/>
      </c>
      <c r="S88" s="30" t="str">
        <f t="shared" si="16"/>
        <v/>
      </c>
      <c r="T88" s="31" t="str">
        <f>IF(R88="","",COUNTIF($R$1:R87,R88)+1)</f>
        <v/>
      </c>
      <c r="U88" s="28"/>
      <c r="V88" s="31"/>
      <c r="W88" s="31" t="str">
        <f>IF(V88="","",VLOOKUP(V88,BatchReference!B:E,3)+COUNTIF($V$1:$V87,$V88))</f>
        <v/>
      </c>
      <c r="X88" s="29" t="str">
        <f>IFERROR(VLOOKUP(S88,CompletedPayments!A:D,3,FALSE),"")</f>
        <v/>
      </c>
      <c r="Y88" s="32" t="str">
        <f>IFERROR(VLOOKUP(S88,CompletedPayments!A:D,4,FALSE),"")</f>
        <v/>
      </c>
      <c r="Z88" s="28"/>
      <c r="AA88" s="28"/>
      <c r="AB88" s="28"/>
      <c r="AC88" s="28"/>
      <c r="AD88" s="28"/>
      <c r="AE88" s="33">
        <f t="shared" si="19"/>
        <v>0</v>
      </c>
    </row>
    <row r="89" spans="1:31" s="33" customForma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>
        <f>COUNTA(#REF!)</f>
        <v>1</v>
      </c>
      <c r="K89" s="28"/>
      <c r="L89" s="28" t="str">
        <f t="shared" si="11"/>
        <v/>
      </c>
      <c r="M89" s="30"/>
      <c r="N89" s="30"/>
      <c r="O89" s="30"/>
      <c r="P89" s="30" t="str">
        <f t="shared" si="18"/>
        <v/>
      </c>
      <c r="Q89" s="30"/>
      <c r="R89" s="30" t="str">
        <f t="shared" si="20"/>
        <v/>
      </c>
      <c r="S89" s="30" t="str">
        <f t="shared" si="16"/>
        <v/>
      </c>
      <c r="T89" s="31" t="str">
        <f>IF(R89="","",COUNTIF($R$1:R88,R89)+1)</f>
        <v/>
      </c>
      <c r="U89" s="28"/>
      <c r="V89" s="31"/>
      <c r="W89" s="31" t="str">
        <f>IF(V89="","",VLOOKUP(V89,BatchReference!B:E,3)+COUNTIF($V$1:$V88,$V89))</f>
        <v/>
      </c>
      <c r="X89" s="29" t="str">
        <f>IFERROR(VLOOKUP(S89,CompletedPayments!A:D,3,FALSE),"")</f>
        <v/>
      </c>
      <c r="Y89" s="32" t="str">
        <f>IFERROR(VLOOKUP(S89,CompletedPayments!A:D,4,FALSE),"")</f>
        <v/>
      </c>
      <c r="Z89" s="28"/>
      <c r="AA89" s="28"/>
      <c r="AB89" s="28"/>
      <c r="AC89" s="28"/>
      <c r="AD89" s="28"/>
      <c r="AE89" s="33">
        <f t="shared" si="19"/>
        <v>0</v>
      </c>
    </row>
    <row r="90" spans="1:31" s="33" customForma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>
        <f>COUNTA(#REF!)</f>
        <v>1</v>
      </c>
      <c r="K90" s="28"/>
      <c r="L90" s="28" t="str">
        <f t="shared" si="11"/>
        <v/>
      </c>
      <c r="M90" s="30"/>
      <c r="N90" s="30"/>
      <c r="O90" s="30"/>
      <c r="P90" s="30" t="str">
        <f t="shared" si="18"/>
        <v/>
      </c>
      <c r="Q90" s="30"/>
      <c r="R90" s="30" t="str">
        <f t="shared" si="20"/>
        <v/>
      </c>
      <c r="S90" s="30" t="str">
        <f t="shared" si="16"/>
        <v/>
      </c>
      <c r="T90" s="31" t="str">
        <f>IF(R90="","",COUNTIF($R$1:R89,R90)+1)</f>
        <v/>
      </c>
      <c r="U90" s="28"/>
      <c r="V90" s="31"/>
      <c r="W90" s="31" t="str">
        <f>IF(V90="","",VLOOKUP(V90,BatchReference!B:E,3)+COUNTIF($V$1:$V89,$V90))</f>
        <v/>
      </c>
      <c r="X90" s="29" t="str">
        <f>IFERROR(VLOOKUP(S90,CompletedPayments!A:D,3,FALSE),"")</f>
        <v/>
      </c>
      <c r="Y90" s="32" t="str">
        <f>IFERROR(VLOOKUP(S90,CompletedPayments!A:D,4,FALSE),"")</f>
        <v/>
      </c>
      <c r="Z90" s="28"/>
      <c r="AA90" s="28"/>
      <c r="AB90" s="28"/>
      <c r="AC90" s="28"/>
      <c r="AD90" s="28"/>
      <c r="AE90" s="33">
        <f t="shared" si="19"/>
        <v>0</v>
      </c>
    </row>
    <row r="91" spans="1:31" s="33" customForma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>
        <f>COUNTA(#REF!)</f>
        <v>1</v>
      </c>
      <c r="K91" s="28"/>
      <c r="L91" s="28" t="str">
        <f t="shared" si="11"/>
        <v/>
      </c>
      <c r="M91" s="30"/>
      <c r="N91" s="30"/>
      <c r="O91" s="30"/>
      <c r="P91" s="30" t="str">
        <f t="shared" si="18"/>
        <v/>
      </c>
      <c r="Q91" s="30"/>
      <c r="R91" s="30" t="str">
        <f t="shared" si="20"/>
        <v/>
      </c>
      <c r="S91" s="30" t="str">
        <f t="shared" si="16"/>
        <v/>
      </c>
      <c r="T91" s="31" t="str">
        <f>IF(R91="","",COUNTIF($R$1:R90,R91)+1)</f>
        <v/>
      </c>
      <c r="U91" s="28"/>
      <c r="V91" s="31"/>
      <c r="W91" s="31" t="str">
        <f>IF(V91="","",VLOOKUP(V91,BatchReference!B:E,3)+COUNTIF($V$1:$V90,$V91))</f>
        <v/>
      </c>
      <c r="X91" s="29" t="str">
        <f>IFERROR(VLOOKUP(S91,CompletedPayments!A:D,3,FALSE),"")</f>
        <v/>
      </c>
      <c r="Y91" s="32" t="str">
        <f>IFERROR(VLOOKUP(S91,CompletedPayments!A:D,4,FALSE),"")</f>
        <v/>
      </c>
      <c r="Z91" s="28"/>
      <c r="AA91" s="28"/>
      <c r="AB91" s="28"/>
      <c r="AC91" s="28"/>
      <c r="AD91" s="28"/>
      <c r="AE91" s="33">
        <f t="shared" si="19"/>
        <v>0</v>
      </c>
    </row>
    <row r="92" spans="1:31" s="33" customForma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>
        <f>COUNTA(#REF!)</f>
        <v>1</v>
      </c>
      <c r="K92" s="28"/>
      <c r="L92" s="28" t="str">
        <f t="shared" si="11"/>
        <v/>
      </c>
      <c r="M92" s="30"/>
      <c r="N92" s="30"/>
      <c r="O92" s="30"/>
      <c r="P92" s="30" t="str">
        <f t="shared" si="18"/>
        <v/>
      </c>
      <c r="Q92" s="30"/>
      <c r="R92" s="30" t="str">
        <f t="shared" si="20"/>
        <v/>
      </c>
      <c r="S92" s="30" t="str">
        <f t="shared" si="16"/>
        <v/>
      </c>
      <c r="T92" s="31" t="str">
        <f>IF(R92="","",COUNTIF($R$1:R91,R92)+1)</f>
        <v/>
      </c>
      <c r="U92" s="28"/>
      <c r="V92" s="31"/>
      <c r="W92" s="31" t="str">
        <f>IF(V92="","",VLOOKUP(V92,BatchReference!B:E,3)+COUNTIF($V$1:$V91,$V92))</f>
        <v/>
      </c>
      <c r="X92" s="29" t="str">
        <f>IFERROR(VLOOKUP(S92,CompletedPayments!A:D,3,FALSE),"")</f>
        <v/>
      </c>
      <c r="Y92" s="32" t="str">
        <f>IFERROR(VLOOKUP(S92,CompletedPayments!A:D,4,FALSE),"")</f>
        <v/>
      </c>
      <c r="Z92" s="28"/>
      <c r="AA92" s="28"/>
      <c r="AB92" s="28"/>
      <c r="AC92" s="28"/>
      <c r="AD92" s="28"/>
      <c r="AE92" s="33">
        <f t="shared" si="19"/>
        <v>0</v>
      </c>
    </row>
    <row r="93" spans="1:31" s="33" customForma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>
        <f>COUNTA(#REF!)</f>
        <v>1</v>
      </c>
      <c r="K93" s="28"/>
      <c r="L93" s="28" t="str">
        <f t="shared" si="11"/>
        <v/>
      </c>
      <c r="M93" s="30"/>
      <c r="N93" s="30"/>
      <c r="O93" s="30"/>
      <c r="P93" s="30" t="str">
        <f t="shared" si="18"/>
        <v/>
      </c>
      <c r="Q93" s="30"/>
      <c r="R93" s="30" t="str">
        <f t="shared" si="20"/>
        <v/>
      </c>
      <c r="S93" s="30" t="str">
        <f t="shared" si="16"/>
        <v/>
      </c>
      <c r="T93" s="31" t="str">
        <f>IF(R93="","",COUNTIF($R$1:R92,R93)+1)</f>
        <v/>
      </c>
      <c r="U93" s="28"/>
      <c r="V93" s="31"/>
      <c r="W93" s="31" t="str">
        <f>IF(V93="","",VLOOKUP(V93,BatchReference!B:E,3)+COUNTIF($V$1:$V92,$V93))</f>
        <v/>
      </c>
      <c r="X93" s="29" t="str">
        <f>IFERROR(VLOOKUP(S93,CompletedPayments!A:D,3,FALSE),"")</f>
        <v/>
      </c>
      <c r="Y93" s="32" t="str">
        <f>IFERROR(VLOOKUP(S93,CompletedPayments!A:D,4,FALSE),"")</f>
        <v/>
      </c>
      <c r="Z93" s="28"/>
      <c r="AA93" s="28"/>
      <c r="AB93" s="28"/>
      <c r="AC93" s="28"/>
      <c r="AD93" s="28"/>
      <c r="AE93" s="33">
        <f t="shared" si="19"/>
        <v>0</v>
      </c>
    </row>
    <row r="94" spans="1:31" s="33" customForma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>
        <f>COUNTA(#REF!)</f>
        <v>1</v>
      </c>
      <c r="K94" s="28"/>
      <c r="L94" s="28" t="str">
        <f t="shared" si="11"/>
        <v/>
      </c>
      <c r="M94" s="30"/>
      <c r="N94" s="30"/>
      <c r="O94" s="30"/>
      <c r="P94" s="30" t="str">
        <f t="shared" si="18"/>
        <v/>
      </c>
      <c r="Q94" s="30"/>
      <c r="R94" s="30" t="str">
        <f t="shared" si="20"/>
        <v/>
      </c>
      <c r="S94" s="30" t="str">
        <f t="shared" si="16"/>
        <v/>
      </c>
      <c r="T94" s="31" t="str">
        <f>IF(R94="","",COUNTIF($R$1:R93,R94)+1)</f>
        <v/>
      </c>
      <c r="U94" s="28"/>
      <c r="V94" s="31"/>
      <c r="W94" s="31" t="str">
        <f>IF(V94="","",VLOOKUP(V94,BatchReference!B:E,3)+COUNTIF($V$1:$V93,$V94))</f>
        <v/>
      </c>
      <c r="X94" s="29" t="str">
        <f>IFERROR(VLOOKUP(S94,CompletedPayments!A:D,3,FALSE),"")</f>
        <v/>
      </c>
      <c r="Y94" s="32" t="str">
        <f>IFERROR(VLOOKUP(S94,CompletedPayments!A:D,4,FALSE),"")</f>
        <v/>
      </c>
      <c r="Z94" s="28"/>
      <c r="AA94" s="28"/>
      <c r="AB94" s="28"/>
      <c r="AC94" s="28"/>
      <c r="AD94" s="28"/>
      <c r="AE94" s="33">
        <f t="shared" si="19"/>
        <v>0</v>
      </c>
    </row>
    <row r="95" spans="1:31" s="33" customForma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>
        <f>COUNTA(#REF!)</f>
        <v>1</v>
      </c>
      <c r="K95" s="28"/>
      <c r="L95" s="28" t="str">
        <f t="shared" si="11"/>
        <v/>
      </c>
      <c r="M95" s="30"/>
      <c r="N95" s="30"/>
      <c r="O95" s="30"/>
      <c r="P95" s="30" t="str">
        <f t="shared" si="18"/>
        <v/>
      </c>
      <c r="Q95" s="30"/>
      <c r="R95" s="30" t="str">
        <f t="shared" si="20"/>
        <v/>
      </c>
      <c r="S95" s="30" t="str">
        <f t="shared" si="16"/>
        <v/>
      </c>
      <c r="T95" s="31" t="str">
        <f>IF(R95="","",COUNTIF($R$1:R94,R95)+1)</f>
        <v/>
      </c>
      <c r="U95" s="28"/>
      <c r="V95" s="31"/>
      <c r="W95" s="31" t="str">
        <f>IF(V95="","",VLOOKUP(V95,BatchReference!B:E,3)+COUNTIF($V$1:$V94,$V95))</f>
        <v/>
      </c>
      <c r="X95" s="29" t="str">
        <f>IFERROR(VLOOKUP(S95,CompletedPayments!A:D,3,FALSE),"")</f>
        <v/>
      </c>
      <c r="Y95" s="32" t="str">
        <f>IFERROR(VLOOKUP(S95,CompletedPayments!A:D,4,FALSE),"")</f>
        <v/>
      </c>
      <c r="Z95" s="28"/>
      <c r="AA95" s="28"/>
      <c r="AB95" s="28"/>
      <c r="AC95" s="28"/>
      <c r="AD95" s="28"/>
      <c r="AE95" s="33">
        <f t="shared" si="19"/>
        <v>0</v>
      </c>
    </row>
    <row r="96" spans="1:31" s="33" customForma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>
        <f>COUNTA(#REF!)</f>
        <v>1</v>
      </c>
      <c r="K96" s="28"/>
      <c r="L96" s="28" t="str">
        <f t="shared" si="11"/>
        <v/>
      </c>
      <c r="M96" s="30"/>
      <c r="N96" s="30"/>
      <c r="O96" s="30"/>
      <c r="P96" s="30" t="str">
        <f t="shared" si="18"/>
        <v/>
      </c>
      <c r="Q96" s="30"/>
      <c r="R96" s="30" t="str">
        <f t="shared" si="20"/>
        <v/>
      </c>
      <c r="S96" s="30" t="str">
        <f t="shared" si="16"/>
        <v/>
      </c>
      <c r="T96" s="31" t="str">
        <f>IF(R96="","",COUNTIF($R$1:R95,R96)+1)</f>
        <v/>
      </c>
      <c r="U96" s="28"/>
      <c r="V96" s="31"/>
      <c r="W96" s="31" t="str">
        <f>IF(V96="","",VLOOKUP(V96,BatchReference!B:E,3)+COUNTIF($V$1:$V95,$V96))</f>
        <v/>
      </c>
      <c r="X96" s="29" t="str">
        <f>IFERROR(VLOOKUP(S96,CompletedPayments!A:D,3,FALSE),"")</f>
        <v/>
      </c>
      <c r="Y96" s="32" t="str">
        <f>IFERROR(VLOOKUP(S96,CompletedPayments!A:D,4,FALSE),"")</f>
        <v/>
      </c>
      <c r="Z96" s="28"/>
      <c r="AA96" s="28"/>
      <c r="AB96" s="28"/>
      <c r="AC96" s="28"/>
      <c r="AD96" s="28"/>
      <c r="AE96" s="33">
        <f t="shared" si="19"/>
        <v>0</v>
      </c>
    </row>
    <row r="97" spans="1:31" s="33" customForma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>
        <f>COUNTA(#REF!)</f>
        <v>1</v>
      </c>
      <c r="K97" s="28"/>
      <c r="L97" s="28" t="str">
        <f t="shared" si="11"/>
        <v/>
      </c>
      <c r="M97" s="30"/>
      <c r="N97" s="30"/>
      <c r="O97" s="30"/>
      <c r="P97" s="30" t="str">
        <f t="shared" si="18"/>
        <v/>
      </c>
      <c r="Q97" s="30"/>
      <c r="R97" s="30" t="str">
        <f t="shared" si="20"/>
        <v/>
      </c>
      <c r="S97" s="30" t="str">
        <f t="shared" si="16"/>
        <v/>
      </c>
      <c r="T97" s="31" t="str">
        <f>IF(R97="","",COUNTIF($R$1:R96,R97)+1)</f>
        <v/>
      </c>
      <c r="U97" s="28"/>
      <c r="V97" s="31"/>
      <c r="W97" s="31" t="str">
        <f>IF(V97="","",VLOOKUP(V97,BatchReference!B:E,3)+COUNTIF($V$1:$V96,$V97))</f>
        <v/>
      </c>
      <c r="X97" s="29" t="str">
        <f>IFERROR(VLOOKUP(S97,CompletedPayments!A:D,3,FALSE),"")</f>
        <v/>
      </c>
      <c r="Y97" s="32" t="str">
        <f>IFERROR(VLOOKUP(S97,CompletedPayments!A:D,4,FALSE),"")</f>
        <v/>
      </c>
      <c r="Z97" s="28"/>
      <c r="AA97" s="28"/>
      <c r="AB97" s="28"/>
      <c r="AC97" s="28"/>
      <c r="AD97" s="28"/>
      <c r="AE97" s="33">
        <f t="shared" si="19"/>
        <v>0</v>
      </c>
    </row>
    <row r="98" spans="1:31" s="33" customForma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>
        <f>COUNTA(#REF!)</f>
        <v>1</v>
      </c>
      <c r="K98" s="28"/>
      <c r="L98" s="28" t="str">
        <f t="shared" si="11"/>
        <v/>
      </c>
      <c r="M98" s="30"/>
      <c r="N98" s="30"/>
      <c r="O98" s="30"/>
      <c r="P98" s="30" t="str">
        <f t="shared" si="18"/>
        <v/>
      </c>
      <c r="Q98" s="30"/>
      <c r="R98" s="30" t="str">
        <f t="shared" si="20"/>
        <v/>
      </c>
      <c r="S98" s="30" t="str">
        <f t="shared" si="16"/>
        <v/>
      </c>
      <c r="T98" s="31" t="str">
        <f>IF(R98="","",COUNTIF($R$1:R97,R98)+1)</f>
        <v/>
      </c>
      <c r="U98" s="28"/>
      <c r="V98" s="31"/>
      <c r="W98" s="31" t="str">
        <f>IF(V98="","",VLOOKUP(V98,BatchReference!B:E,3)+COUNTIF($V$1:$V97,$V98))</f>
        <v/>
      </c>
      <c r="X98" s="29" t="str">
        <f>IFERROR(VLOOKUP(S98,CompletedPayments!A:D,3,FALSE),"")</f>
        <v/>
      </c>
      <c r="Y98" s="32" t="str">
        <f>IFERROR(VLOOKUP(S98,CompletedPayments!A:D,4,FALSE),"")</f>
        <v/>
      </c>
      <c r="Z98" s="28"/>
      <c r="AA98" s="28"/>
      <c r="AB98" s="28"/>
      <c r="AC98" s="28"/>
      <c r="AD98" s="28"/>
      <c r="AE98" s="33">
        <f t="shared" si="19"/>
        <v>0</v>
      </c>
    </row>
    <row r="99" spans="1:31" s="33" customForma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>
        <f>COUNTA(#REF!)</f>
        <v>1</v>
      </c>
      <c r="K99" s="28"/>
      <c r="L99" s="28" t="str">
        <f t="shared" si="11"/>
        <v/>
      </c>
      <c r="M99" s="30"/>
      <c r="N99" s="30"/>
      <c r="O99" s="30"/>
      <c r="P99" s="30" t="str">
        <f t="shared" si="18"/>
        <v/>
      </c>
      <c r="Q99" s="30"/>
      <c r="R99" s="30" t="str">
        <f t="shared" si="20"/>
        <v/>
      </c>
      <c r="S99" s="30" t="str">
        <f t="shared" si="16"/>
        <v/>
      </c>
      <c r="T99" s="31" t="str">
        <f>IF(R99="","",COUNTIF($R$1:R98,R99)+1)</f>
        <v/>
      </c>
      <c r="U99" s="28"/>
      <c r="V99" s="31"/>
      <c r="W99" s="31" t="str">
        <f>IF(V99="","",VLOOKUP(V99,BatchReference!B:E,3)+COUNTIF($V$1:$V98,$V99))</f>
        <v/>
      </c>
      <c r="X99" s="29" t="str">
        <f>IFERROR(VLOOKUP(S99,CompletedPayments!A:D,3,FALSE),"")</f>
        <v/>
      </c>
      <c r="Y99" s="32" t="str">
        <f>IFERROR(VLOOKUP(S99,CompletedPayments!A:D,4,FALSE),"")</f>
        <v/>
      </c>
      <c r="Z99" s="28"/>
      <c r="AA99" s="28"/>
      <c r="AB99" s="28"/>
      <c r="AC99" s="28"/>
      <c r="AD99" s="28"/>
      <c r="AE99" s="33">
        <f t="shared" si="19"/>
        <v>0</v>
      </c>
    </row>
    <row r="100" spans="1:31" s="33" customForma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>
        <f>COUNTA(#REF!)</f>
        <v>1</v>
      </c>
      <c r="K100" s="28"/>
      <c r="L100" s="28" t="str">
        <f t="shared" si="11"/>
        <v/>
      </c>
      <c r="M100" s="30"/>
      <c r="N100" s="30"/>
      <c r="O100" s="30"/>
      <c r="P100" s="30" t="str">
        <f t="shared" si="18"/>
        <v/>
      </c>
      <c r="Q100" s="30"/>
      <c r="R100" s="30" t="str">
        <f t="shared" si="20"/>
        <v/>
      </c>
      <c r="S100" s="30" t="str">
        <f t="shared" si="16"/>
        <v/>
      </c>
      <c r="T100" s="31" t="str">
        <f>IF(R100="","",COUNTIF($R$1:R99,R100)+1)</f>
        <v/>
      </c>
      <c r="U100" s="28"/>
      <c r="V100" s="31"/>
      <c r="W100" s="31" t="str">
        <f>IF(V100="","",VLOOKUP(V100,BatchReference!B:E,3)+COUNTIF($V$1:$V99,$V100))</f>
        <v/>
      </c>
      <c r="X100" s="29" t="str">
        <f>IFERROR(VLOOKUP(S100,CompletedPayments!A:D,3,FALSE),"")</f>
        <v/>
      </c>
      <c r="Y100" s="32" t="str">
        <f>IFERROR(VLOOKUP(S100,CompletedPayments!A:D,4,FALSE),"")</f>
        <v/>
      </c>
      <c r="Z100" s="28"/>
      <c r="AA100" s="28"/>
      <c r="AB100" s="28"/>
      <c r="AC100" s="28"/>
      <c r="AD100" s="28"/>
      <c r="AE100" s="33">
        <f t="shared" si="19"/>
        <v>0</v>
      </c>
    </row>
    <row r="101" spans="1:31" s="33" customForma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>
        <f>COUNTA(#REF!)</f>
        <v>1</v>
      </c>
      <c r="K101" s="28"/>
      <c r="L101" s="28" t="str">
        <f t="shared" si="11"/>
        <v/>
      </c>
      <c r="M101" s="30"/>
      <c r="N101" s="30"/>
      <c r="O101" s="30"/>
      <c r="P101" s="30" t="str">
        <f t="shared" si="18"/>
        <v/>
      </c>
      <c r="Q101" s="30"/>
      <c r="R101" s="30" t="str">
        <f t="shared" si="20"/>
        <v/>
      </c>
      <c r="S101" s="30" t="str">
        <f t="shared" si="16"/>
        <v/>
      </c>
      <c r="T101" s="31" t="str">
        <f>IF(R101="","",COUNTIF($R$1:R100,R101)+1)</f>
        <v/>
      </c>
      <c r="U101" s="28"/>
      <c r="V101" s="31"/>
      <c r="W101" s="31" t="str">
        <f>IF(V101="","",VLOOKUP(V101,BatchReference!B:E,3)+COUNTIF($V$1:$V100,$V101))</f>
        <v/>
      </c>
      <c r="X101" s="29" t="str">
        <f>IFERROR(VLOOKUP(S101,CompletedPayments!A:D,3,FALSE),"")</f>
        <v/>
      </c>
      <c r="Y101" s="32" t="str">
        <f>IFERROR(VLOOKUP(S101,CompletedPayments!A:D,4,FALSE),"")</f>
        <v/>
      </c>
      <c r="Z101" s="28"/>
      <c r="AA101" s="28"/>
      <c r="AB101" s="28"/>
      <c r="AC101" s="28"/>
      <c r="AD101" s="28"/>
      <c r="AE101" s="33">
        <f t="shared" si="19"/>
        <v>0</v>
      </c>
    </row>
    <row r="102" spans="1:31" s="33" customForma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>
        <f>COUNTA(#REF!)</f>
        <v>1</v>
      </c>
      <c r="K102" s="28"/>
      <c r="L102" s="28" t="str">
        <f t="shared" si="11"/>
        <v/>
      </c>
      <c r="M102" s="30"/>
      <c r="N102" s="30"/>
      <c r="O102" s="30"/>
      <c r="P102" s="30" t="str">
        <f t="shared" si="18"/>
        <v/>
      </c>
      <c r="Q102" s="30"/>
      <c r="R102" s="30" t="str">
        <f t="shared" si="20"/>
        <v/>
      </c>
      <c r="S102" s="30" t="str">
        <f t="shared" si="16"/>
        <v/>
      </c>
      <c r="T102" s="31" t="str">
        <f>IF(R102="","",COUNTIF($R$1:R101,R102)+1)</f>
        <v/>
      </c>
      <c r="U102" s="28"/>
      <c r="V102" s="31"/>
      <c r="W102" s="31" t="str">
        <f>IF(V102="","",VLOOKUP(V102,BatchReference!B:E,3)+COUNTIF($V$1:$V101,$V102))</f>
        <v/>
      </c>
      <c r="X102" s="29" t="str">
        <f>IFERROR(VLOOKUP(S102,CompletedPayments!A:D,3,FALSE),"")</f>
        <v/>
      </c>
      <c r="Y102" s="32" t="str">
        <f>IFERROR(VLOOKUP(S102,CompletedPayments!A:D,4,FALSE),"")</f>
        <v/>
      </c>
      <c r="Z102" s="28"/>
      <c r="AA102" s="28"/>
      <c r="AB102" s="28"/>
      <c r="AC102" s="28"/>
      <c r="AD102" s="28"/>
      <c r="AE102" s="33">
        <f t="shared" si="19"/>
        <v>0</v>
      </c>
    </row>
    <row r="103" spans="1:31" s="33" customForma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>
        <f>COUNTA(#REF!)</f>
        <v>1</v>
      </c>
      <c r="K103" s="28"/>
      <c r="L103" s="28" t="str">
        <f t="shared" si="11"/>
        <v/>
      </c>
      <c r="M103" s="30"/>
      <c r="N103" s="30"/>
      <c r="O103" s="30"/>
      <c r="P103" s="30" t="str">
        <f t="shared" si="18"/>
        <v/>
      </c>
      <c r="Q103" s="30"/>
      <c r="R103" s="30" t="str">
        <f t="shared" si="20"/>
        <v/>
      </c>
      <c r="S103" s="30" t="str">
        <f t="shared" si="16"/>
        <v/>
      </c>
      <c r="T103" s="31" t="str">
        <f>IF(R103="","",COUNTIF($R$1:R102,R103)+1)</f>
        <v/>
      </c>
      <c r="U103" s="28"/>
      <c r="V103" s="31"/>
      <c r="W103" s="31" t="str">
        <f>IF(V103="","",VLOOKUP(V103,BatchReference!B:E,3)+COUNTIF($V$1:$V102,$V103))</f>
        <v/>
      </c>
      <c r="X103" s="29" t="str">
        <f>IFERROR(VLOOKUP(S103,CompletedPayments!A:D,3,FALSE),"")</f>
        <v/>
      </c>
      <c r="Y103" s="32" t="str">
        <f>IFERROR(VLOOKUP(S103,CompletedPayments!A:D,4,FALSE),"")</f>
        <v/>
      </c>
      <c r="Z103" s="28"/>
      <c r="AA103" s="28"/>
      <c r="AB103" s="28"/>
      <c r="AC103" s="28"/>
      <c r="AD103" s="28"/>
      <c r="AE103" s="33">
        <f t="shared" si="19"/>
        <v>0</v>
      </c>
    </row>
    <row r="104" spans="1:31" s="33" customForma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>
        <f>COUNTA(#REF!)</f>
        <v>1</v>
      </c>
      <c r="K104" s="28"/>
      <c r="L104" s="28" t="str">
        <f t="shared" si="11"/>
        <v/>
      </c>
      <c r="M104" s="30"/>
      <c r="N104" s="30"/>
      <c r="O104" s="30"/>
      <c r="P104" s="30" t="str">
        <f t="shared" si="18"/>
        <v/>
      </c>
      <c r="Q104" s="30"/>
      <c r="R104" s="30" t="str">
        <f t="shared" si="20"/>
        <v/>
      </c>
      <c r="S104" s="30" t="str">
        <f t="shared" ref="S104:S167" si="21">IF(V104="","",IF(R104="","",IF(T104&gt;1,TRIM(LEFT(R104,29)&amp;T104),R104)))</f>
        <v/>
      </c>
      <c r="T104" s="31" t="str">
        <f>IF(R104="","",COUNTIF($R$1:R103,R104)+1)</f>
        <v/>
      </c>
      <c r="U104" s="28"/>
      <c r="V104" s="31"/>
      <c r="W104" s="31" t="str">
        <f>IF(V104="","",VLOOKUP(V104,BatchReference!B:E,3)+COUNTIF($V$1:$V103,$V104))</f>
        <v/>
      </c>
      <c r="X104" s="29" t="str">
        <f>IFERROR(VLOOKUP(S104,CompletedPayments!A:D,3,FALSE),"")</f>
        <v/>
      </c>
      <c r="Y104" s="32" t="str">
        <f>IFERROR(VLOOKUP(S104,CompletedPayments!A:D,4,FALSE),"")</f>
        <v/>
      </c>
      <c r="Z104" s="28"/>
      <c r="AA104" s="28"/>
      <c r="AB104" s="28"/>
      <c r="AC104" s="28"/>
      <c r="AD104" s="28"/>
      <c r="AE104" s="33">
        <f t="shared" si="19"/>
        <v>0</v>
      </c>
    </row>
    <row r="105" spans="1:31" s="33" customForma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>
        <f>COUNTA(#REF!)</f>
        <v>1</v>
      </c>
      <c r="K105" s="28"/>
      <c r="L105" s="28" t="str">
        <f t="shared" si="11"/>
        <v/>
      </c>
      <c r="M105" s="30"/>
      <c r="N105" s="30"/>
      <c r="O105" s="30"/>
      <c r="P105" s="30" t="str">
        <f t="shared" si="18"/>
        <v/>
      </c>
      <c r="Q105" s="30"/>
      <c r="R105" s="30" t="str">
        <f t="shared" si="20"/>
        <v/>
      </c>
      <c r="S105" s="30" t="str">
        <f t="shared" si="21"/>
        <v/>
      </c>
      <c r="T105" s="31" t="str">
        <f>IF(R105="","",COUNTIF($R$1:R104,R105)+1)</f>
        <v/>
      </c>
      <c r="U105" s="28"/>
      <c r="V105" s="31"/>
      <c r="W105" s="31" t="str">
        <f>IF(V105="","",VLOOKUP(V105,BatchReference!B:E,3)+COUNTIF($V$1:$V104,$V105))</f>
        <v/>
      </c>
      <c r="X105" s="29" t="str">
        <f>IFERROR(VLOOKUP(S105,CompletedPayments!A:D,3,FALSE),"")</f>
        <v/>
      </c>
      <c r="Y105" s="32" t="str">
        <f>IFERROR(VLOOKUP(S105,CompletedPayments!A:D,4,FALSE),"")</f>
        <v/>
      </c>
      <c r="Z105" s="28"/>
      <c r="AA105" s="28"/>
      <c r="AB105" s="28"/>
      <c r="AC105" s="28"/>
      <c r="AD105" s="28"/>
      <c r="AE105" s="33">
        <f t="shared" si="19"/>
        <v>0</v>
      </c>
    </row>
    <row r="106" spans="1:31" s="33" customForma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>
        <f>COUNTA(#REF!)</f>
        <v>1</v>
      </c>
      <c r="K106" s="28"/>
      <c r="L106" s="28" t="str">
        <f t="shared" si="11"/>
        <v/>
      </c>
      <c r="M106" s="30"/>
      <c r="N106" s="30"/>
      <c r="O106" s="30"/>
      <c r="P106" s="30" t="str">
        <f t="shared" si="18"/>
        <v/>
      </c>
      <c r="Q106" s="30"/>
      <c r="R106" s="30" t="str">
        <f t="shared" si="20"/>
        <v/>
      </c>
      <c r="S106" s="30" t="str">
        <f t="shared" si="21"/>
        <v/>
      </c>
      <c r="T106" s="31" t="str">
        <f>IF(R106="","",COUNTIF($R$1:R105,R106)+1)</f>
        <v/>
      </c>
      <c r="U106" s="28"/>
      <c r="V106" s="31"/>
      <c r="W106" s="31" t="str">
        <f>IF(V106="","",VLOOKUP(V106,BatchReference!B:E,3)+COUNTIF($V$1:$V105,$V106))</f>
        <v/>
      </c>
      <c r="X106" s="29" t="str">
        <f>IFERROR(VLOOKUP(S106,CompletedPayments!A:D,3,FALSE),"")</f>
        <v/>
      </c>
      <c r="Y106" s="32" t="str">
        <f>IFERROR(VLOOKUP(S106,CompletedPayments!A:D,4,FALSE),"")</f>
        <v/>
      </c>
      <c r="Z106" s="28"/>
      <c r="AA106" s="28"/>
      <c r="AB106" s="28"/>
      <c r="AC106" s="28"/>
      <c r="AD106" s="28"/>
      <c r="AE106" s="33">
        <f t="shared" si="19"/>
        <v>0</v>
      </c>
    </row>
    <row r="107" spans="1:31" s="33" customForma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>
        <f>COUNTA(#REF!)</f>
        <v>1</v>
      </c>
      <c r="K107" s="28"/>
      <c r="L107" s="28" t="str">
        <f t="shared" si="11"/>
        <v/>
      </c>
      <c r="M107" s="30"/>
      <c r="N107" s="30"/>
      <c r="O107" s="30"/>
      <c r="P107" s="30" t="str">
        <f t="shared" si="18"/>
        <v/>
      </c>
      <c r="Q107" s="30"/>
      <c r="R107" s="30" t="str">
        <f t="shared" si="20"/>
        <v/>
      </c>
      <c r="S107" s="30" t="str">
        <f t="shared" si="21"/>
        <v/>
      </c>
      <c r="T107" s="31" t="str">
        <f>IF(R107="","",COUNTIF($R$1:R106,R107)+1)</f>
        <v/>
      </c>
      <c r="U107" s="28"/>
      <c r="V107" s="31"/>
      <c r="W107" s="31" t="str">
        <f>IF(V107="","",VLOOKUP(V107,BatchReference!B:E,3)+COUNTIF($V$1:$V106,$V107))</f>
        <v/>
      </c>
      <c r="X107" s="29" t="str">
        <f>IFERROR(VLOOKUP(S107,CompletedPayments!A:D,3,FALSE),"")</f>
        <v/>
      </c>
      <c r="Y107" s="32" t="str">
        <f>IFERROR(VLOOKUP(S107,CompletedPayments!A:D,4,FALSE),"")</f>
        <v/>
      </c>
      <c r="Z107" s="28"/>
      <c r="AA107" s="28"/>
      <c r="AB107" s="28"/>
      <c r="AC107" s="28"/>
      <c r="AD107" s="28"/>
      <c r="AE107" s="33">
        <f t="shared" si="19"/>
        <v>0</v>
      </c>
    </row>
    <row r="108" spans="1:31" s="33" customForma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>
        <f>COUNTA(#REF!)</f>
        <v>1</v>
      </c>
      <c r="K108" s="28"/>
      <c r="L108" s="28" t="str">
        <f t="shared" si="11"/>
        <v/>
      </c>
      <c r="M108" s="30"/>
      <c r="N108" s="30"/>
      <c r="O108" s="30"/>
      <c r="P108" s="30" t="str">
        <f t="shared" si="18"/>
        <v/>
      </c>
      <c r="Q108" s="30"/>
      <c r="R108" s="30" t="str">
        <f t="shared" si="20"/>
        <v/>
      </c>
      <c r="S108" s="30" t="str">
        <f t="shared" si="21"/>
        <v/>
      </c>
      <c r="T108" s="31" t="str">
        <f>IF(R108="","",COUNTIF($R$1:R107,R108)+1)</f>
        <v/>
      </c>
      <c r="U108" s="28"/>
      <c r="V108" s="31"/>
      <c r="W108" s="31" t="str">
        <f>IF(V108="","",VLOOKUP(V108,BatchReference!B:E,3)+COUNTIF($V$1:$V107,$V108))</f>
        <v/>
      </c>
      <c r="X108" s="29" t="str">
        <f>IFERROR(VLOOKUP(S108,CompletedPayments!A:D,3,FALSE),"")</f>
        <v/>
      </c>
      <c r="Y108" s="32" t="str">
        <f>IFERROR(VLOOKUP(S108,CompletedPayments!A:D,4,FALSE),"")</f>
        <v/>
      </c>
      <c r="Z108" s="28"/>
      <c r="AA108" s="28"/>
      <c r="AB108" s="28"/>
      <c r="AC108" s="28"/>
      <c r="AD108" s="28"/>
      <c r="AE108" s="33">
        <f t="shared" si="19"/>
        <v>0</v>
      </c>
    </row>
    <row r="109" spans="1:31" s="33" customForma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>
        <f>COUNTA(#REF!)</f>
        <v>1</v>
      </c>
      <c r="K109" s="28"/>
      <c r="L109" s="28" t="str">
        <f t="shared" si="11"/>
        <v/>
      </c>
      <c r="M109" s="30"/>
      <c r="N109" s="30"/>
      <c r="O109" s="30"/>
      <c r="P109" s="30" t="str">
        <f t="shared" si="18"/>
        <v/>
      </c>
      <c r="Q109" s="30"/>
      <c r="R109" s="30" t="str">
        <f t="shared" si="20"/>
        <v/>
      </c>
      <c r="S109" s="30" t="str">
        <f t="shared" si="21"/>
        <v/>
      </c>
      <c r="T109" s="31" t="str">
        <f>IF(R109="","",COUNTIF($R$1:R108,R109)+1)</f>
        <v/>
      </c>
      <c r="U109" s="28"/>
      <c r="V109" s="31"/>
      <c r="W109" s="31" t="str">
        <f>IF(V109="","",VLOOKUP(V109,BatchReference!B:E,3)+COUNTIF($V$1:$V108,$V109))</f>
        <v/>
      </c>
      <c r="X109" s="29" t="str">
        <f>IFERROR(VLOOKUP(S109,CompletedPayments!A:D,3,FALSE),"")</f>
        <v/>
      </c>
      <c r="Y109" s="32" t="str">
        <f>IFERROR(VLOOKUP(S109,CompletedPayments!A:D,4,FALSE),"")</f>
        <v/>
      </c>
      <c r="Z109" s="28"/>
      <c r="AA109" s="28"/>
      <c r="AB109" s="28"/>
      <c r="AC109" s="28"/>
      <c r="AD109" s="28"/>
      <c r="AE109" s="33">
        <f t="shared" si="19"/>
        <v>0</v>
      </c>
    </row>
    <row r="110" spans="1:31" s="33" customForma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>
        <f>COUNTA(#REF!)</f>
        <v>1</v>
      </c>
      <c r="K110" s="28"/>
      <c r="L110" s="28" t="str">
        <f t="shared" si="11"/>
        <v/>
      </c>
      <c r="M110" s="30"/>
      <c r="N110" s="30"/>
      <c r="O110" s="30"/>
      <c r="P110" s="30" t="str">
        <f t="shared" si="18"/>
        <v/>
      </c>
      <c r="Q110" s="30"/>
      <c r="R110" s="30" t="str">
        <f t="shared" si="20"/>
        <v/>
      </c>
      <c r="S110" s="30" t="str">
        <f t="shared" si="21"/>
        <v/>
      </c>
      <c r="T110" s="31" t="str">
        <f>IF(R110="","",COUNTIF($R$1:R109,R110)+1)</f>
        <v/>
      </c>
      <c r="U110" s="28"/>
      <c r="V110" s="31"/>
      <c r="W110" s="31" t="str">
        <f>IF(V110="","",VLOOKUP(V110,BatchReference!B:E,3)+COUNTIF($V$1:$V109,$V110))</f>
        <v/>
      </c>
      <c r="X110" s="29" t="str">
        <f>IFERROR(VLOOKUP(S110,CompletedPayments!A:D,3,FALSE),"")</f>
        <v/>
      </c>
      <c r="Y110" s="32" t="str">
        <f>IFERROR(VLOOKUP(S110,CompletedPayments!A:D,4,FALSE),"")</f>
        <v/>
      </c>
      <c r="Z110" s="28"/>
      <c r="AA110" s="28"/>
      <c r="AB110" s="28"/>
      <c r="AC110" s="28"/>
      <c r="AD110" s="28"/>
      <c r="AE110" s="33">
        <f t="shared" si="19"/>
        <v>0</v>
      </c>
    </row>
    <row r="111" spans="1:31" s="33" customForma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>
        <f>COUNTA(#REF!)</f>
        <v>1</v>
      </c>
      <c r="K111" s="28"/>
      <c r="L111" s="28" t="str">
        <f t="shared" ref="L111:L174" si="22">IF(K111="",IF(C111="","",CONCATENATE(C111,", ",B111)),E111)</f>
        <v/>
      </c>
      <c r="M111" s="30"/>
      <c r="N111" s="30"/>
      <c r="O111" s="30"/>
      <c r="P111" s="30" t="str">
        <f t="shared" si="18"/>
        <v/>
      </c>
      <c r="Q111" s="30"/>
      <c r="R111" s="30" t="str">
        <f t="shared" si="20"/>
        <v/>
      </c>
      <c r="S111" s="30" t="str">
        <f t="shared" si="21"/>
        <v/>
      </c>
      <c r="T111" s="31" t="str">
        <f>IF(R111="","",COUNTIF($R$1:R110,R111)+1)</f>
        <v/>
      </c>
      <c r="U111" s="28"/>
      <c r="V111" s="31"/>
      <c r="W111" s="31" t="str">
        <f>IF(V111="","",VLOOKUP(V111,BatchReference!B:E,3)+COUNTIF($V$1:$V110,$V111))</f>
        <v/>
      </c>
      <c r="X111" s="29" t="str">
        <f>IFERROR(VLOOKUP(S111,CompletedPayments!A:D,3,FALSE),"")</f>
        <v/>
      </c>
      <c r="Y111" s="32" t="str">
        <f>IFERROR(VLOOKUP(S111,CompletedPayments!A:D,4,FALSE),"")</f>
        <v/>
      </c>
      <c r="Z111" s="28"/>
      <c r="AA111" s="28"/>
      <c r="AB111" s="28"/>
      <c r="AC111" s="28"/>
      <c r="AD111" s="28"/>
      <c r="AE111" s="33">
        <f t="shared" si="19"/>
        <v>0</v>
      </c>
    </row>
    <row r="112" spans="1:31" s="33" customForma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>
        <f>COUNTA(#REF!)</f>
        <v>1</v>
      </c>
      <c r="K112" s="28"/>
      <c r="L112" s="28" t="str">
        <f t="shared" si="22"/>
        <v/>
      </c>
      <c r="M112" s="30"/>
      <c r="N112" s="30"/>
      <c r="O112" s="30"/>
      <c r="P112" s="30" t="str">
        <f t="shared" si="18"/>
        <v/>
      </c>
      <c r="Q112" s="30"/>
      <c r="R112" s="30" t="str">
        <f t="shared" si="20"/>
        <v/>
      </c>
      <c r="S112" s="30" t="str">
        <f t="shared" si="21"/>
        <v/>
      </c>
      <c r="T112" s="31" t="str">
        <f>IF(R112="","",COUNTIF($R$1:R111,R112)+1)</f>
        <v/>
      </c>
      <c r="U112" s="28"/>
      <c r="V112" s="31"/>
      <c r="W112" s="31" t="str">
        <f>IF(V112="","",VLOOKUP(V112,BatchReference!B:E,3)+COUNTIF($V$1:$V111,$V112))</f>
        <v/>
      </c>
      <c r="X112" s="29" t="str">
        <f>IFERROR(VLOOKUP(S112,CompletedPayments!A:D,3,FALSE),"")</f>
        <v/>
      </c>
      <c r="Y112" s="32" t="str">
        <f>IFERROR(VLOOKUP(S112,CompletedPayments!A:D,4,FALSE),"")</f>
        <v/>
      </c>
      <c r="Z112" s="28"/>
      <c r="AA112" s="28"/>
      <c r="AB112" s="28"/>
      <c r="AC112" s="28"/>
      <c r="AD112" s="28"/>
      <c r="AE112" s="33">
        <f t="shared" si="19"/>
        <v>0</v>
      </c>
    </row>
    <row r="113" spans="1:31" s="33" customForma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>
        <f>COUNTA(#REF!)</f>
        <v>1</v>
      </c>
      <c r="K113" s="28"/>
      <c r="L113" s="28" t="str">
        <f t="shared" si="22"/>
        <v/>
      </c>
      <c r="M113" s="30"/>
      <c r="N113" s="30"/>
      <c r="O113" s="30"/>
      <c r="P113" s="30" t="str">
        <f t="shared" si="18"/>
        <v/>
      </c>
      <c r="Q113" s="30"/>
      <c r="R113" s="30" t="str">
        <f t="shared" si="20"/>
        <v/>
      </c>
      <c r="S113" s="30" t="str">
        <f t="shared" si="21"/>
        <v/>
      </c>
      <c r="T113" s="31" t="str">
        <f>IF(R113="","",COUNTIF($R$1:R112,R113)+1)</f>
        <v/>
      </c>
      <c r="U113" s="28"/>
      <c r="V113" s="31"/>
      <c r="W113" s="31" t="str">
        <f>IF(V113="","",VLOOKUP(V113,BatchReference!B:E,3)+COUNTIF($V$1:$V112,$V113))</f>
        <v/>
      </c>
      <c r="X113" s="29" t="str">
        <f>IFERROR(VLOOKUP(S113,CompletedPayments!A:D,3,FALSE),"")</f>
        <v/>
      </c>
      <c r="Y113" s="32" t="str">
        <f>IFERROR(VLOOKUP(S113,CompletedPayments!A:D,4,FALSE),"")</f>
        <v/>
      </c>
      <c r="Z113" s="28"/>
      <c r="AA113" s="28"/>
      <c r="AB113" s="28"/>
      <c r="AC113" s="28"/>
      <c r="AD113" s="28"/>
      <c r="AE113" s="33">
        <f t="shared" si="19"/>
        <v>0</v>
      </c>
    </row>
    <row r="114" spans="1:31" s="33" customForma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>
        <f>COUNTA(#REF!)</f>
        <v>1</v>
      </c>
      <c r="K114" s="28"/>
      <c r="L114" s="28" t="str">
        <f t="shared" si="22"/>
        <v/>
      </c>
      <c r="M114" s="30"/>
      <c r="N114" s="30"/>
      <c r="O114" s="30"/>
      <c r="P114" s="30" t="str">
        <f t="shared" si="18"/>
        <v/>
      </c>
      <c r="Q114" s="30"/>
      <c r="R114" s="30" t="str">
        <f t="shared" si="20"/>
        <v/>
      </c>
      <c r="S114" s="30" t="str">
        <f t="shared" si="21"/>
        <v/>
      </c>
      <c r="T114" s="31" t="str">
        <f>IF(R114="","",COUNTIF($R$1:R113,R114)+1)</f>
        <v/>
      </c>
      <c r="U114" s="28"/>
      <c r="V114" s="31"/>
      <c r="W114" s="31" t="str">
        <f>IF(V114="","",VLOOKUP(V114,BatchReference!B:E,3)+COUNTIF($V$1:$V113,$V114))</f>
        <v/>
      </c>
      <c r="X114" s="29" t="str">
        <f>IFERROR(VLOOKUP(S114,CompletedPayments!A:D,3,FALSE),"")</f>
        <v/>
      </c>
      <c r="Y114" s="32" t="str">
        <f>IFERROR(VLOOKUP(S114,CompletedPayments!A:D,4,FALSE),"")</f>
        <v/>
      </c>
      <c r="Z114" s="28"/>
      <c r="AA114" s="28"/>
      <c r="AB114" s="28"/>
      <c r="AC114" s="28"/>
      <c r="AD114" s="28"/>
      <c r="AE114" s="33">
        <f t="shared" si="19"/>
        <v>0</v>
      </c>
    </row>
    <row r="115" spans="1:31" s="33" customForma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>
        <f>COUNTA(#REF!)</f>
        <v>1</v>
      </c>
      <c r="K115" s="28"/>
      <c r="L115" s="28" t="str">
        <f t="shared" si="22"/>
        <v/>
      </c>
      <c r="M115" s="30"/>
      <c r="N115" s="30"/>
      <c r="O115" s="30"/>
      <c r="P115" s="30" t="str">
        <f t="shared" si="18"/>
        <v/>
      </c>
      <c r="Q115" s="30"/>
      <c r="R115" s="30" t="str">
        <f t="shared" si="20"/>
        <v/>
      </c>
      <c r="S115" s="30" t="str">
        <f t="shared" si="21"/>
        <v/>
      </c>
      <c r="T115" s="31" t="str">
        <f>IF(R115="","",COUNTIF($R$1:R114,R115)+1)</f>
        <v/>
      </c>
      <c r="U115" s="28"/>
      <c r="V115" s="31"/>
      <c r="W115" s="31" t="str">
        <f>IF(V115="","",VLOOKUP(V115,BatchReference!B:E,3)+COUNTIF($V$1:$V114,$V115))</f>
        <v/>
      </c>
      <c r="X115" s="29" t="str">
        <f>IFERROR(VLOOKUP(S115,CompletedPayments!A:D,3,FALSE),"")</f>
        <v/>
      </c>
      <c r="Y115" s="32" t="str">
        <f>IFERROR(VLOOKUP(S115,CompletedPayments!A:D,4,FALSE),"")</f>
        <v/>
      </c>
      <c r="Z115" s="28"/>
      <c r="AA115" s="28"/>
      <c r="AB115" s="28"/>
      <c r="AC115" s="28"/>
      <c r="AD115" s="28"/>
      <c r="AE115" s="33">
        <f t="shared" si="19"/>
        <v>0</v>
      </c>
    </row>
    <row r="116" spans="1:31" s="33" customForma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>
        <f>COUNTA(#REF!)</f>
        <v>1</v>
      </c>
      <c r="K116" s="28"/>
      <c r="L116" s="28" t="str">
        <f t="shared" si="22"/>
        <v/>
      </c>
      <c r="M116" s="30"/>
      <c r="N116" s="30"/>
      <c r="O116" s="30"/>
      <c r="P116" s="30" t="str">
        <f t="shared" si="18"/>
        <v/>
      </c>
      <c r="Q116" s="30"/>
      <c r="R116" s="30" t="str">
        <f t="shared" si="20"/>
        <v/>
      </c>
      <c r="S116" s="30" t="str">
        <f t="shared" si="21"/>
        <v/>
      </c>
      <c r="T116" s="31" t="str">
        <f>IF(R116="","",COUNTIF($R$1:R115,R116)+1)</f>
        <v/>
      </c>
      <c r="U116" s="28"/>
      <c r="V116" s="31"/>
      <c r="W116" s="31" t="str">
        <f>IF(V116="","",VLOOKUP(V116,BatchReference!B:E,3)+COUNTIF($V$1:$V115,$V116))</f>
        <v/>
      </c>
      <c r="X116" s="29" t="str">
        <f>IFERROR(VLOOKUP(S116,CompletedPayments!A:D,3,FALSE),"")</f>
        <v/>
      </c>
      <c r="Y116" s="32" t="str">
        <f>IFERROR(VLOOKUP(S116,CompletedPayments!A:D,4,FALSE),"")</f>
        <v/>
      </c>
      <c r="Z116" s="28"/>
      <c r="AA116" s="28"/>
      <c r="AB116" s="28"/>
      <c r="AC116" s="28"/>
      <c r="AD116" s="28"/>
      <c r="AE116" s="33">
        <f t="shared" si="19"/>
        <v>0</v>
      </c>
    </row>
    <row r="117" spans="1:31" s="33" customForma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>
        <f>COUNTA(#REF!)</f>
        <v>1</v>
      </c>
      <c r="K117" s="28"/>
      <c r="L117" s="28" t="str">
        <f t="shared" si="22"/>
        <v/>
      </c>
      <c r="M117" s="30"/>
      <c r="N117" s="30"/>
      <c r="O117" s="30"/>
      <c r="P117" s="30" t="str">
        <f t="shared" si="18"/>
        <v/>
      </c>
      <c r="Q117" s="30"/>
      <c r="R117" s="30" t="str">
        <f t="shared" si="20"/>
        <v/>
      </c>
      <c r="S117" s="30" t="str">
        <f t="shared" si="21"/>
        <v/>
      </c>
      <c r="T117" s="31" t="str">
        <f>IF(R117="","",COUNTIF($R$1:R116,R117)+1)</f>
        <v/>
      </c>
      <c r="U117" s="28"/>
      <c r="V117" s="31"/>
      <c r="W117" s="31" t="str">
        <f>IF(V117="","",VLOOKUP(V117,BatchReference!B:E,3)+COUNTIF($V$1:$V116,$V117))</f>
        <v/>
      </c>
      <c r="X117" s="29" t="str">
        <f>IFERROR(VLOOKUP(S117,CompletedPayments!A:D,3,FALSE),"")</f>
        <v/>
      </c>
      <c r="Y117" s="32" t="str">
        <f>IFERROR(VLOOKUP(S117,CompletedPayments!A:D,4,FALSE),"")</f>
        <v/>
      </c>
      <c r="Z117" s="28"/>
      <c r="AA117" s="28"/>
      <c r="AB117" s="28"/>
      <c r="AC117" s="28"/>
      <c r="AD117" s="28"/>
      <c r="AE117" s="33">
        <f t="shared" si="19"/>
        <v>0</v>
      </c>
    </row>
    <row r="118" spans="1:31" s="33" customForma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>
        <f>COUNTA(#REF!)</f>
        <v>1</v>
      </c>
      <c r="K118" s="28"/>
      <c r="L118" s="28" t="str">
        <f t="shared" si="22"/>
        <v/>
      </c>
      <c r="M118" s="30"/>
      <c r="N118" s="30"/>
      <c r="O118" s="30"/>
      <c r="P118" s="30" t="str">
        <f t="shared" si="18"/>
        <v/>
      </c>
      <c r="Q118" s="30"/>
      <c r="R118" s="30" t="str">
        <f t="shared" si="20"/>
        <v/>
      </c>
      <c r="S118" s="30" t="str">
        <f t="shared" si="21"/>
        <v/>
      </c>
      <c r="T118" s="31" t="str">
        <f>IF(R118="","",COUNTIF($R$1:R117,R118)+1)</f>
        <v/>
      </c>
      <c r="U118" s="28"/>
      <c r="V118" s="31"/>
      <c r="W118" s="31" t="str">
        <f>IF(V118="","",VLOOKUP(V118,BatchReference!B:E,3)+COUNTIF($V$1:$V117,$V118))</f>
        <v/>
      </c>
      <c r="X118" s="29" t="str">
        <f>IFERROR(VLOOKUP(S118,CompletedPayments!A:D,3,FALSE),"")</f>
        <v/>
      </c>
      <c r="Y118" s="32" t="str">
        <f>IFERROR(VLOOKUP(S118,CompletedPayments!A:D,4,FALSE),"")</f>
        <v/>
      </c>
      <c r="Z118" s="28"/>
      <c r="AA118" s="28"/>
      <c r="AB118" s="28"/>
      <c r="AC118" s="28"/>
      <c r="AD118" s="28"/>
      <c r="AE118" s="33">
        <f t="shared" si="19"/>
        <v>0</v>
      </c>
    </row>
    <row r="119" spans="1:31" s="33" customForma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>
        <f>COUNTA(#REF!)</f>
        <v>1</v>
      </c>
      <c r="K119" s="28"/>
      <c r="L119" s="28" t="str">
        <f t="shared" si="22"/>
        <v/>
      </c>
      <c r="M119" s="30"/>
      <c r="N119" s="30"/>
      <c r="O119" s="30"/>
      <c r="P119" s="30" t="str">
        <f t="shared" si="18"/>
        <v/>
      </c>
      <c r="Q119" s="30"/>
      <c r="R119" s="30" t="str">
        <f t="shared" si="20"/>
        <v/>
      </c>
      <c r="S119" s="30" t="str">
        <f t="shared" si="21"/>
        <v/>
      </c>
      <c r="T119" s="31" t="str">
        <f>IF(R119="","",COUNTIF($R$1:R118,R119)+1)</f>
        <v/>
      </c>
      <c r="U119" s="28"/>
      <c r="V119" s="31"/>
      <c r="W119" s="31" t="str">
        <f>IF(V119="","",VLOOKUP(V119,BatchReference!B:E,3)+COUNTIF($V$1:$V118,$V119))</f>
        <v/>
      </c>
      <c r="X119" s="29" t="str">
        <f>IFERROR(VLOOKUP(S119,CompletedPayments!A:D,3,FALSE),"")</f>
        <v/>
      </c>
      <c r="Y119" s="32" t="str">
        <f>IFERROR(VLOOKUP(S119,CompletedPayments!A:D,4,FALSE),"")</f>
        <v/>
      </c>
      <c r="Z119" s="28"/>
      <c r="AA119" s="28"/>
      <c r="AB119" s="28"/>
      <c r="AC119" s="28"/>
      <c r="AD119" s="28"/>
      <c r="AE119" s="33">
        <f t="shared" si="19"/>
        <v>0</v>
      </c>
    </row>
    <row r="120" spans="1:31" s="33" customForma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>
        <f>COUNTA(#REF!)</f>
        <v>1</v>
      </c>
      <c r="K120" s="28"/>
      <c r="L120" s="28" t="str">
        <f t="shared" si="22"/>
        <v/>
      </c>
      <c r="M120" s="30"/>
      <c r="N120" s="30"/>
      <c r="O120" s="30"/>
      <c r="P120" s="30" t="str">
        <f t="shared" si="18"/>
        <v/>
      </c>
      <c r="Q120" s="30"/>
      <c r="R120" s="30" t="str">
        <f t="shared" si="20"/>
        <v/>
      </c>
      <c r="S120" s="30" t="str">
        <f t="shared" si="21"/>
        <v/>
      </c>
      <c r="T120" s="31" t="str">
        <f>IF(R120="","",COUNTIF($R$1:R119,R120)+1)</f>
        <v/>
      </c>
      <c r="U120" s="28"/>
      <c r="V120" s="31"/>
      <c r="W120" s="31" t="str">
        <f>IF(V120="","",VLOOKUP(V120,BatchReference!B:E,3)+COUNTIF($V$1:$V119,$V120))</f>
        <v/>
      </c>
      <c r="X120" s="29" t="str">
        <f>IFERROR(VLOOKUP(S120,CompletedPayments!A:D,3,FALSE),"")</f>
        <v/>
      </c>
      <c r="Y120" s="32" t="str">
        <f>IFERROR(VLOOKUP(S120,CompletedPayments!A:D,4,FALSE),"")</f>
        <v/>
      </c>
      <c r="Z120" s="28"/>
      <c r="AA120" s="28"/>
      <c r="AB120" s="28"/>
      <c r="AC120" s="28"/>
      <c r="AD120" s="28"/>
      <c r="AE120" s="33">
        <f t="shared" si="19"/>
        <v>0</v>
      </c>
    </row>
    <row r="121" spans="1:31" s="33" customForma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>
        <f>COUNTA(#REF!)</f>
        <v>1</v>
      </c>
      <c r="K121" s="28"/>
      <c r="L121" s="28" t="str">
        <f t="shared" si="22"/>
        <v/>
      </c>
      <c r="M121" s="30"/>
      <c r="N121" s="30"/>
      <c r="O121" s="30"/>
      <c r="P121" s="30" t="str">
        <f t="shared" si="18"/>
        <v/>
      </c>
      <c r="Q121" s="30"/>
      <c r="R121" s="30" t="str">
        <f t="shared" si="20"/>
        <v/>
      </c>
      <c r="S121" s="30" t="str">
        <f t="shared" si="21"/>
        <v/>
      </c>
      <c r="T121" s="31" t="str">
        <f>IF(R121="","",COUNTIF($R$1:R120,R121)+1)</f>
        <v/>
      </c>
      <c r="U121" s="28"/>
      <c r="V121" s="31"/>
      <c r="W121" s="31" t="str">
        <f>IF(V121="","",VLOOKUP(V121,BatchReference!B:E,3)+COUNTIF($V$1:$V120,$V121))</f>
        <v/>
      </c>
      <c r="X121" s="29" t="str">
        <f>IFERROR(VLOOKUP(S121,CompletedPayments!A:D,3,FALSE),"")</f>
        <v/>
      </c>
      <c r="Y121" s="32" t="str">
        <f>IFERROR(VLOOKUP(S121,CompletedPayments!A:D,4,FALSE),"")</f>
        <v/>
      </c>
      <c r="Z121" s="28"/>
      <c r="AA121" s="28"/>
      <c r="AB121" s="28"/>
      <c r="AC121" s="28"/>
      <c r="AD121" s="28"/>
      <c r="AE121" s="33">
        <f t="shared" si="19"/>
        <v>0</v>
      </c>
    </row>
    <row r="122" spans="1:31" s="33" customForma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>
        <f>COUNTA(#REF!)</f>
        <v>1</v>
      </c>
      <c r="K122" s="28"/>
      <c r="L122" s="28" t="str">
        <f t="shared" si="22"/>
        <v/>
      </c>
      <c r="M122" s="30"/>
      <c r="N122" s="30"/>
      <c r="O122" s="30"/>
      <c r="P122" s="30" t="str">
        <f t="shared" si="18"/>
        <v/>
      </c>
      <c r="Q122" s="30"/>
      <c r="R122" s="30" t="str">
        <f t="shared" si="20"/>
        <v/>
      </c>
      <c r="S122" s="30" t="str">
        <f t="shared" si="21"/>
        <v/>
      </c>
      <c r="T122" s="31" t="str">
        <f>IF(R122="","",COUNTIF($R$1:R121,R122)+1)</f>
        <v/>
      </c>
      <c r="U122" s="28"/>
      <c r="V122" s="31"/>
      <c r="W122" s="31" t="str">
        <f>IF(V122="","",VLOOKUP(V122,BatchReference!B:E,3)+COUNTIF($V$1:$V121,$V122))</f>
        <v/>
      </c>
      <c r="X122" s="29" t="str">
        <f>IFERROR(VLOOKUP(S122,CompletedPayments!A:D,3,FALSE),"")</f>
        <v/>
      </c>
      <c r="Y122" s="32" t="str">
        <f>IFERROR(VLOOKUP(S122,CompletedPayments!A:D,4,FALSE),"")</f>
        <v/>
      </c>
      <c r="Z122" s="28"/>
      <c r="AA122" s="28"/>
      <c r="AB122" s="28"/>
      <c r="AC122" s="28"/>
      <c r="AD122" s="28"/>
      <c r="AE122" s="33">
        <f t="shared" si="19"/>
        <v>0</v>
      </c>
    </row>
    <row r="123" spans="1:31" s="33" customForma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>
        <f>COUNTA(#REF!)</f>
        <v>1</v>
      </c>
      <c r="K123" s="28"/>
      <c r="L123" s="28" t="str">
        <f t="shared" si="22"/>
        <v/>
      </c>
      <c r="M123" s="30"/>
      <c r="N123" s="30"/>
      <c r="O123" s="30"/>
      <c r="P123" s="30" t="str">
        <f t="shared" si="18"/>
        <v/>
      </c>
      <c r="Q123" s="30"/>
      <c r="R123" s="30" t="str">
        <f t="shared" si="20"/>
        <v/>
      </c>
      <c r="S123" s="30" t="str">
        <f t="shared" si="21"/>
        <v/>
      </c>
      <c r="T123" s="31" t="str">
        <f>IF(R123="","",COUNTIF($R$1:R122,R123)+1)</f>
        <v/>
      </c>
      <c r="U123" s="28"/>
      <c r="V123" s="31"/>
      <c r="W123" s="31" t="str">
        <f>IF(V123="","",VLOOKUP(V123,BatchReference!B:E,3)+COUNTIF($V$1:$V122,$V123))</f>
        <v/>
      </c>
      <c r="X123" s="29" t="str">
        <f>IFERROR(VLOOKUP(S123,CompletedPayments!A:D,3,FALSE),"")</f>
        <v/>
      </c>
      <c r="Y123" s="32" t="str">
        <f>IFERROR(VLOOKUP(S123,CompletedPayments!A:D,4,FALSE),"")</f>
        <v/>
      </c>
      <c r="Z123" s="28"/>
      <c r="AA123" s="28"/>
      <c r="AB123" s="28"/>
      <c r="AC123" s="28"/>
      <c r="AD123" s="28"/>
      <c r="AE123" s="33">
        <f t="shared" si="19"/>
        <v>0</v>
      </c>
    </row>
    <row r="124" spans="1:31" s="33" customForma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>
        <f>COUNTA(#REF!)</f>
        <v>1</v>
      </c>
      <c r="K124" s="28"/>
      <c r="L124" s="28" t="str">
        <f t="shared" si="22"/>
        <v/>
      </c>
      <c r="M124" s="30"/>
      <c r="N124" s="30"/>
      <c r="O124" s="30"/>
      <c r="P124" s="30" t="str">
        <f t="shared" si="18"/>
        <v/>
      </c>
      <c r="Q124" s="30"/>
      <c r="R124" s="30" t="str">
        <f t="shared" si="20"/>
        <v/>
      </c>
      <c r="S124" s="30" t="str">
        <f t="shared" si="21"/>
        <v/>
      </c>
      <c r="T124" s="31" t="str">
        <f>IF(R124="","",COUNTIF($R$1:R123,R124)+1)</f>
        <v/>
      </c>
      <c r="U124" s="28"/>
      <c r="V124" s="31"/>
      <c r="W124" s="31" t="str">
        <f>IF(V124="","",VLOOKUP(V124,BatchReference!B:E,3)+COUNTIF($V$1:$V123,$V124))</f>
        <v/>
      </c>
      <c r="X124" s="29" t="str">
        <f>IFERROR(VLOOKUP(S124,CompletedPayments!A:D,3,FALSE),"")</f>
        <v/>
      </c>
      <c r="Y124" s="32" t="str">
        <f>IFERROR(VLOOKUP(S124,CompletedPayments!A:D,4,FALSE),"")</f>
        <v/>
      </c>
      <c r="Z124" s="28"/>
      <c r="AA124" s="28"/>
      <c r="AB124" s="28"/>
      <c r="AC124" s="28"/>
      <c r="AD124" s="28"/>
      <c r="AE124" s="33">
        <f t="shared" si="19"/>
        <v>0</v>
      </c>
    </row>
    <row r="125" spans="1:31" s="33" customForma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>
        <f>COUNTA(#REF!)</f>
        <v>1</v>
      </c>
      <c r="K125" s="28"/>
      <c r="L125" s="28" t="str">
        <f t="shared" si="22"/>
        <v/>
      </c>
      <c r="M125" s="30"/>
      <c r="N125" s="30"/>
      <c r="O125" s="30"/>
      <c r="P125" s="30" t="str">
        <f t="shared" si="18"/>
        <v/>
      </c>
      <c r="Q125" s="30"/>
      <c r="R125" s="30" t="str">
        <f t="shared" si="20"/>
        <v/>
      </c>
      <c r="S125" s="30" t="str">
        <f t="shared" si="21"/>
        <v/>
      </c>
      <c r="T125" s="31" t="str">
        <f>IF(R125="","",COUNTIF($R$1:R124,R125)+1)</f>
        <v/>
      </c>
      <c r="U125" s="28"/>
      <c r="V125" s="31"/>
      <c r="W125" s="31" t="str">
        <f>IF(V125="","",VLOOKUP(V125,BatchReference!B:E,3)+COUNTIF($V$1:$V124,$V125))</f>
        <v/>
      </c>
      <c r="X125" s="29" t="str">
        <f>IFERROR(VLOOKUP(S125,CompletedPayments!A:D,3,FALSE),"")</f>
        <v/>
      </c>
      <c r="Y125" s="32" t="str">
        <f>IFERROR(VLOOKUP(S125,CompletedPayments!A:D,4,FALSE),"")</f>
        <v/>
      </c>
      <c r="Z125" s="28"/>
      <c r="AA125" s="28"/>
      <c r="AB125" s="28"/>
      <c r="AC125" s="28"/>
      <c r="AD125" s="28"/>
      <c r="AE125" s="33">
        <f t="shared" si="19"/>
        <v>0</v>
      </c>
    </row>
    <row r="126" spans="1:31" s="33" customForma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>
        <f>COUNTA(#REF!)</f>
        <v>1</v>
      </c>
      <c r="K126" s="28"/>
      <c r="L126" s="28" t="str">
        <f t="shared" si="22"/>
        <v/>
      </c>
      <c r="M126" s="30"/>
      <c r="N126" s="30"/>
      <c r="O126" s="30"/>
      <c r="P126" s="30" t="str">
        <f t="shared" si="18"/>
        <v/>
      </c>
      <c r="Q126" s="30"/>
      <c r="R126" s="30" t="str">
        <f t="shared" si="20"/>
        <v/>
      </c>
      <c r="S126" s="30" t="str">
        <f t="shared" si="21"/>
        <v/>
      </c>
      <c r="T126" s="31" t="str">
        <f>IF(R126="","",COUNTIF($R$1:R125,R126)+1)</f>
        <v/>
      </c>
      <c r="U126" s="28"/>
      <c r="V126" s="31"/>
      <c r="W126" s="31" t="str">
        <f>IF(V126="","",VLOOKUP(V126,BatchReference!B:E,3)+COUNTIF($V$1:$V125,$V126))</f>
        <v/>
      </c>
      <c r="X126" s="29" t="str">
        <f>IFERROR(VLOOKUP(S126,CompletedPayments!A:D,3,FALSE),"")</f>
        <v/>
      </c>
      <c r="Y126" s="32" t="str">
        <f>IFERROR(VLOOKUP(S126,CompletedPayments!A:D,4,FALSE),"")</f>
        <v/>
      </c>
      <c r="Z126" s="28"/>
      <c r="AA126" s="28"/>
      <c r="AB126" s="28"/>
      <c r="AC126" s="28"/>
      <c r="AD126" s="28"/>
      <c r="AE126" s="33">
        <f t="shared" si="19"/>
        <v>0</v>
      </c>
    </row>
    <row r="127" spans="1:31" s="33" customForma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>
        <f>COUNTA(#REF!)</f>
        <v>1</v>
      </c>
      <c r="K127" s="28"/>
      <c r="L127" s="28" t="str">
        <f t="shared" si="22"/>
        <v/>
      </c>
      <c r="M127" s="30"/>
      <c r="N127" s="30"/>
      <c r="O127" s="30"/>
      <c r="P127" s="30" t="str">
        <f t="shared" si="18"/>
        <v/>
      </c>
      <c r="Q127" s="30"/>
      <c r="R127" s="30" t="str">
        <f t="shared" si="20"/>
        <v/>
      </c>
      <c r="S127" s="30" t="str">
        <f t="shared" si="21"/>
        <v/>
      </c>
      <c r="T127" s="31" t="str">
        <f>IF(R127="","",COUNTIF($R$1:R126,R127)+1)</f>
        <v/>
      </c>
      <c r="U127" s="28"/>
      <c r="V127" s="31"/>
      <c r="W127" s="31" t="str">
        <f>IF(V127="","",VLOOKUP(V127,BatchReference!B:E,3)+COUNTIF($V$1:$V126,$V127))</f>
        <v/>
      </c>
      <c r="X127" s="29" t="str">
        <f>IFERROR(VLOOKUP(S127,CompletedPayments!A:D,3,FALSE),"")</f>
        <v/>
      </c>
      <c r="Y127" s="32" t="str">
        <f>IFERROR(VLOOKUP(S127,CompletedPayments!A:D,4,FALSE),"")</f>
        <v/>
      </c>
      <c r="Z127" s="28"/>
      <c r="AA127" s="28"/>
      <c r="AB127" s="28"/>
      <c r="AC127" s="28"/>
      <c r="AD127" s="28"/>
      <c r="AE127" s="33">
        <f t="shared" si="19"/>
        <v>0</v>
      </c>
    </row>
    <row r="128" spans="1:31" s="33" customForma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>
        <f>COUNTA(#REF!)</f>
        <v>1</v>
      </c>
      <c r="K128" s="28"/>
      <c r="L128" s="28" t="str">
        <f t="shared" si="22"/>
        <v/>
      </c>
      <c r="M128" s="30"/>
      <c r="N128" s="30"/>
      <c r="O128" s="30"/>
      <c r="P128" s="30" t="str">
        <f t="shared" si="18"/>
        <v/>
      </c>
      <c r="Q128" s="30"/>
      <c r="R128" s="30" t="str">
        <f t="shared" si="20"/>
        <v/>
      </c>
      <c r="S128" s="30" t="str">
        <f t="shared" si="21"/>
        <v/>
      </c>
      <c r="T128" s="31" t="str">
        <f>IF(R128="","",COUNTIF($R$1:R127,R128)+1)</f>
        <v/>
      </c>
      <c r="U128" s="28"/>
      <c r="V128" s="31"/>
      <c r="W128" s="31" t="str">
        <f>IF(V128="","",VLOOKUP(V128,BatchReference!B:E,3)+COUNTIF($V$1:$V127,$V128))</f>
        <v/>
      </c>
      <c r="X128" s="29" t="str">
        <f>IFERROR(VLOOKUP(S128,CompletedPayments!A:D,3,FALSE),"")</f>
        <v/>
      </c>
      <c r="Y128" s="32" t="str">
        <f>IFERROR(VLOOKUP(S128,CompletedPayments!A:D,4,FALSE),"")</f>
        <v/>
      </c>
      <c r="Z128" s="28"/>
      <c r="AA128" s="28"/>
      <c r="AB128" s="28"/>
      <c r="AC128" s="28"/>
      <c r="AD128" s="28"/>
      <c r="AE128" s="33">
        <f t="shared" si="19"/>
        <v>0</v>
      </c>
    </row>
    <row r="129" spans="1:31" s="33" customForma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>
        <f>COUNTA(#REF!)</f>
        <v>1</v>
      </c>
      <c r="K129" s="28"/>
      <c r="L129" s="28" t="str">
        <f t="shared" si="22"/>
        <v/>
      </c>
      <c r="M129" s="30"/>
      <c r="N129" s="30"/>
      <c r="O129" s="30"/>
      <c r="P129" s="30" t="str">
        <f t="shared" si="18"/>
        <v/>
      </c>
      <c r="Q129" s="30"/>
      <c r="R129" s="30" t="str">
        <f t="shared" si="20"/>
        <v/>
      </c>
      <c r="S129" s="30" t="str">
        <f t="shared" si="21"/>
        <v/>
      </c>
      <c r="T129" s="31" t="str">
        <f>IF(R129="","",COUNTIF($R$1:R128,R129)+1)</f>
        <v/>
      </c>
      <c r="U129" s="28"/>
      <c r="V129" s="31"/>
      <c r="W129" s="31" t="str">
        <f>IF(V129="","",VLOOKUP(V129,BatchReference!B:E,3)+COUNTIF($V$1:$V128,$V129))</f>
        <v/>
      </c>
      <c r="X129" s="29" t="str">
        <f>IFERROR(VLOOKUP(S129,CompletedPayments!A:D,3,FALSE),"")</f>
        <v/>
      </c>
      <c r="Y129" s="32" t="str">
        <f>IFERROR(VLOOKUP(S129,CompletedPayments!A:D,4,FALSE),"")</f>
        <v/>
      </c>
      <c r="Z129" s="28"/>
      <c r="AA129" s="28"/>
      <c r="AB129" s="28"/>
      <c r="AC129" s="28"/>
      <c r="AD129" s="28"/>
      <c r="AE129" s="33">
        <f t="shared" si="19"/>
        <v>0</v>
      </c>
    </row>
    <row r="130" spans="1:31" s="33" customForma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>
        <f>COUNTA(#REF!)</f>
        <v>1</v>
      </c>
      <c r="K130" s="28"/>
      <c r="L130" s="28" t="str">
        <f t="shared" si="22"/>
        <v/>
      </c>
      <c r="M130" s="30"/>
      <c r="N130" s="30"/>
      <c r="O130" s="30"/>
      <c r="P130" s="30" t="str">
        <f t="shared" si="18"/>
        <v/>
      </c>
      <c r="Q130" s="30"/>
      <c r="R130" s="30" t="str">
        <f t="shared" si="20"/>
        <v/>
      </c>
      <c r="S130" s="30" t="str">
        <f t="shared" si="21"/>
        <v/>
      </c>
      <c r="T130" s="31" t="str">
        <f>IF(R130="","",COUNTIF($R$1:R129,R130)+1)</f>
        <v/>
      </c>
      <c r="U130" s="28"/>
      <c r="V130" s="31"/>
      <c r="W130" s="31" t="str">
        <f>IF(V130="","",VLOOKUP(V130,BatchReference!B:E,3)+COUNTIF($V$1:$V129,$V130))</f>
        <v/>
      </c>
      <c r="X130" s="29" t="str">
        <f>IFERROR(VLOOKUP(S130,CompletedPayments!A:D,3,FALSE),"")</f>
        <v/>
      </c>
      <c r="Y130" s="32" t="str">
        <f>IFERROR(VLOOKUP(S130,CompletedPayments!A:D,4,FALSE),"")</f>
        <v/>
      </c>
      <c r="Z130" s="28"/>
      <c r="AA130" s="28"/>
      <c r="AB130" s="28"/>
      <c r="AC130" s="28"/>
      <c r="AD130" s="28"/>
      <c r="AE130" s="33">
        <f t="shared" si="19"/>
        <v>0</v>
      </c>
    </row>
    <row r="131" spans="1:31" s="33" customForma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>
        <f>COUNTA(#REF!)</f>
        <v>1</v>
      </c>
      <c r="K131" s="28"/>
      <c r="L131" s="28" t="str">
        <f t="shared" si="22"/>
        <v/>
      </c>
      <c r="M131" s="30"/>
      <c r="N131" s="30"/>
      <c r="O131" s="30"/>
      <c r="P131" s="30" t="str">
        <f t="shared" ref="P131:P194" si="23">IF(O131=0,"",IF(N131="DENIED","DENIED",IF(U131="","","TSP"&amp;$AH$1&amp;"-B"&amp;V131&amp;"-"&amp;L131)))</f>
        <v/>
      </c>
      <c r="Q131" s="30"/>
      <c r="R131" s="30" t="str">
        <f t="shared" si="20"/>
        <v/>
      </c>
      <c r="S131" s="30" t="str">
        <f t="shared" si="21"/>
        <v/>
      </c>
      <c r="T131" s="31" t="str">
        <f>IF(R131="","",COUNTIF($R$1:R130,R131)+1)</f>
        <v/>
      </c>
      <c r="U131" s="28"/>
      <c r="V131" s="31"/>
      <c r="W131" s="31" t="str">
        <f>IF(V131="","",VLOOKUP(V131,BatchReference!B:E,3)+COUNTIF($V$1:$V130,$V131))</f>
        <v/>
      </c>
      <c r="X131" s="29" t="str">
        <f>IFERROR(VLOOKUP(S131,CompletedPayments!A:D,3,FALSE),"")</f>
        <v/>
      </c>
      <c r="Y131" s="32" t="str">
        <f>IFERROR(VLOOKUP(S131,CompletedPayments!A:D,4,FALSE),"")</f>
        <v/>
      </c>
      <c r="Z131" s="28"/>
      <c r="AA131" s="28"/>
      <c r="AB131" s="28"/>
      <c r="AC131" s="28"/>
      <c r="AD131" s="28"/>
      <c r="AE131" s="33">
        <f t="shared" si="19"/>
        <v>0</v>
      </c>
    </row>
    <row r="132" spans="1:31" s="33" customForma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>
        <f>COUNTA(#REF!)</f>
        <v>1</v>
      </c>
      <c r="K132" s="28"/>
      <c r="L132" s="28" t="str">
        <f t="shared" si="22"/>
        <v/>
      </c>
      <c r="M132" s="30"/>
      <c r="N132" s="30"/>
      <c r="O132" s="30"/>
      <c r="P132" s="30" t="str">
        <f t="shared" si="23"/>
        <v/>
      </c>
      <c r="Q132" s="30"/>
      <c r="R132" s="30" t="str">
        <f t="shared" si="20"/>
        <v/>
      </c>
      <c r="S132" s="30" t="str">
        <f t="shared" si="21"/>
        <v/>
      </c>
      <c r="T132" s="31" t="str">
        <f>IF(R132="","",COUNTIF($R$1:R131,R132)+1)</f>
        <v/>
      </c>
      <c r="U132" s="28"/>
      <c r="V132" s="31"/>
      <c r="W132" s="31" t="str">
        <f>IF(V132="","",VLOOKUP(V132,BatchReference!B:E,3)+COUNTIF($V$1:$V131,$V132))</f>
        <v/>
      </c>
      <c r="X132" s="29" t="str">
        <f>IFERROR(VLOOKUP(S132,CompletedPayments!A:D,3,FALSE),"")</f>
        <v/>
      </c>
      <c r="Y132" s="32" t="str">
        <f>IFERROR(VLOOKUP(S132,CompletedPayments!A:D,4,FALSE),"")</f>
        <v/>
      </c>
      <c r="Z132" s="28"/>
      <c r="AA132" s="28"/>
      <c r="AB132" s="28"/>
      <c r="AC132" s="28"/>
      <c r="AD132" s="28"/>
      <c r="AE132" s="33">
        <f t="shared" si="19"/>
        <v>0</v>
      </c>
    </row>
    <row r="133" spans="1:31" s="33" customForma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>
        <f>COUNTA(#REF!)</f>
        <v>1</v>
      </c>
      <c r="K133" s="28"/>
      <c r="L133" s="28" t="str">
        <f t="shared" si="22"/>
        <v/>
      </c>
      <c r="M133" s="30"/>
      <c r="N133" s="30"/>
      <c r="O133" s="30"/>
      <c r="P133" s="30" t="str">
        <f t="shared" si="23"/>
        <v/>
      </c>
      <c r="Q133" s="30"/>
      <c r="R133" s="30" t="str">
        <f t="shared" si="20"/>
        <v/>
      </c>
      <c r="S133" s="30" t="str">
        <f t="shared" si="21"/>
        <v/>
      </c>
      <c r="T133" s="31" t="str">
        <f>IF(R133="","",COUNTIF($R$1:R132,R133)+1)</f>
        <v/>
      </c>
      <c r="U133" s="28"/>
      <c r="V133" s="31"/>
      <c r="W133" s="31" t="str">
        <f>IF(V133="","",VLOOKUP(V133,BatchReference!B:E,3)+COUNTIF($V$1:$V132,$V133))</f>
        <v/>
      </c>
      <c r="X133" s="29" t="str">
        <f>IFERROR(VLOOKUP(S133,CompletedPayments!A:D,3,FALSE),"")</f>
        <v/>
      </c>
      <c r="Y133" s="32" t="str">
        <f>IFERROR(VLOOKUP(S133,CompletedPayments!A:D,4,FALSE),"")</f>
        <v/>
      </c>
      <c r="Z133" s="28"/>
      <c r="AA133" s="28"/>
      <c r="AB133" s="28"/>
      <c r="AC133" s="28"/>
      <c r="AD133" s="28"/>
      <c r="AE133" s="33">
        <f t="shared" si="19"/>
        <v>0</v>
      </c>
    </row>
    <row r="134" spans="1:31" s="33" customForma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>
        <f>COUNTA(#REF!)</f>
        <v>1</v>
      </c>
      <c r="K134" s="28"/>
      <c r="L134" s="28" t="str">
        <f t="shared" si="22"/>
        <v/>
      </c>
      <c r="M134" s="30"/>
      <c r="N134" s="30"/>
      <c r="O134" s="30"/>
      <c r="P134" s="30" t="str">
        <f t="shared" si="23"/>
        <v/>
      </c>
      <c r="Q134" s="30"/>
      <c r="R134" s="30" t="str">
        <f t="shared" si="20"/>
        <v/>
      </c>
      <c r="S134" s="30" t="str">
        <f t="shared" si="21"/>
        <v/>
      </c>
      <c r="T134" s="31" t="str">
        <f>IF(R134="","",COUNTIF($R$1:R133,R134)+1)</f>
        <v/>
      </c>
      <c r="U134" s="28"/>
      <c r="V134" s="31"/>
      <c r="W134" s="31" t="str">
        <f>IF(V134="","",VLOOKUP(V134,BatchReference!B:E,3)+COUNTIF($V$1:$V133,$V134))</f>
        <v/>
      </c>
      <c r="X134" s="29" t="str">
        <f>IFERROR(VLOOKUP(S134,CompletedPayments!A:D,3,FALSE),"")</f>
        <v/>
      </c>
      <c r="Y134" s="32" t="str">
        <f>IFERROR(VLOOKUP(S134,CompletedPayments!A:D,4,FALSE),"")</f>
        <v/>
      </c>
      <c r="Z134" s="28"/>
      <c r="AA134" s="28"/>
      <c r="AB134" s="28"/>
      <c r="AC134" s="28"/>
      <c r="AD134" s="28"/>
      <c r="AE134" s="33">
        <f t="shared" si="19"/>
        <v>0</v>
      </c>
    </row>
    <row r="135" spans="1:31" s="33" customForma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>
        <f>COUNTA(#REF!)</f>
        <v>1</v>
      </c>
      <c r="K135" s="28"/>
      <c r="L135" s="28" t="str">
        <f t="shared" si="22"/>
        <v/>
      </c>
      <c r="M135" s="30"/>
      <c r="N135" s="30"/>
      <c r="O135" s="30"/>
      <c r="P135" s="30" t="str">
        <f t="shared" si="23"/>
        <v/>
      </c>
      <c r="Q135" s="30"/>
      <c r="R135" s="30" t="str">
        <f t="shared" si="20"/>
        <v/>
      </c>
      <c r="S135" s="30" t="str">
        <f t="shared" si="21"/>
        <v/>
      </c>
      <c r="T135" s="31" t="str">
        <f>IF(R135="","",COUNTIF($R$1:R134,R135)+1)</f>
        <v/>
      </c>
      <c r="U135" s="28"/>
      <c r="V135" s="31"/>
      <c r="W135" s="31" t="str">
        <f>IF(V135="","",VLOOKUP(V135,BatchReference!B:E,3)+COUNTIF($V$1:$V134,$V135))</f>
        <v/>
      </c>
      <c r="X135" s="29" t="str">
        <f>IFERROR(VLOOKUP(S135,CompletedPayments!A:D,3,FALSE),"")</f>
        <v/>
      </c>
      <c r="Y135" s="32" t="str">
        <f>IFERROR(VLOOKUP(S135,CompletedPayments!A:D,4,FALSE),"")</f>
        <v/>
      </c>
      <c r="Z135" s="28"/>
      <c r="AA135" s="28"/>
      <c r="AB135" s="28"/>
      <c r="AC135" s="28"/>
      <c r="AD135" s="28"/>
      <c r="AE135" s="33">
        <f t="shared" si="19"/>
        <v>0</v>
      </c>
    </row>
    <row r="136" spans="1:31" s="33" customForma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>
        <f>COUNTA(#REF!)</f>
        <v>1</v>
      </c>
      <c r="K136" s="28"/>
      <c r="L136" s="28" t="str">
        <f t="shared" si="22"/>
        <v/>
      </c>
      <c r="M136" s="30"/>
      <c r="N136" s="30"/>
      <c r="O136" s="30"/>
      <c r="P136" s="30" t="str">
        <f t="shared" si="23"/>
        <v/>
      </c>
      <c r="Q136" s="30"/>
      <c r="R136" s="30" t="str">
        <f t="shared" si="20"/>
        <v/>
      </c>
      <c r="S136" s="30" t="str">
        <f t="shared" si="21"/>
        <v/>
      </c>
      <c r="T136" s="31" t="str">
        <f>IF(R136="","",COUNTIF($R$1:R135,R136)+1)</f>
        <v/>
      </c>
      <c r="U136" s="28"/>
      <c r="V136" s="31"/>
      <c r="W136" s="31" t="str">
        <f>IF(V136="","",VLOOKUP(V136,BatchReference!B:E,3)+COUNTIF($V$1:$V135,$V136))</f>
        <v/>
      </c>
      <c r="X136" s="29" t="str">
        <f>IFERROR(VLOOKUP(S136,CompletedPayments!A:D,3,FALSE),"")</f>
        <v/>
      </c>
      <c r="Y136" s="32" t="str">
        <f>IFERROR(VLOOKUP(S136,CompletedPayments!A:D,4,FALSE),"")</f>
        <v/>
      </c>
      <c r="Z136" s="28"/>
      <c r="AA136" s="28"/>
      <c r="AB136" s="28"/>
      <c r="AC136" s="28"/>
      <c r="AD136" s="28"/>
      <c r="AE136" s="33">
        <f t="shared" si="19"/>
        <v>0</v>
      </c>
    </row>
    <row r="137" spans="1:31" s="33" customForma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>
        <f>COUNTA(#REF!)</f>
        <v>1</v>
      </c>
      <c r="K137" s="28"/>
      <c r="L137" s="28" t="str">
        <f t="shared" si="22"/>
        <v/>
      </c>
      <c r="M137" s="30"/>
      <c r="N137" s="30"/>
      <c r="O137" s="30"/>
      <c r="P137" s="30" t="str">
        <f t="shared" si="23"/>
        <v/>
      </c>
      <c r="Q137" s="30"/>
      <c r="R137" s="30" t="str">
        <f t="shared" si="20"/>
        <v/>
      </c>
      <c r="S137" s="30" t="str">
        <f t="shared" si="21"/>
        <v/>
      </c>
      <c r="T137" s="31" t="str">
        <f>IF(R137="","",COUNTIF($R$1:R136,R137)+1)</f>
        <v/>
      </c>
      <c r="U137" s="28"/>
      <c r="V137" s="31"/>
      <c r="W137" s="31" t="str">
        <f>IF(V137="","",VLOOKUP(V137,BatchReference!B:E,3)+COUNTIF($V$1:$V136,$V137))</f>
        <v/>
      </c>
      <c r="X137" s="29" t="str">
        <f>IFERROR(VLOOKUP(S137,CompletedPayments!A:D,3,FALSE),"")</f>
        <v/>
      </c>
      <c r="Y137" s="32" t="str">
        <f>IFERROR(VLOOKUP(S137,CompletedPayments!A:D,4,FALSE),"")</f>
        <v/>
      </c>
      <c r="Z137" s="28"/>
      <c r="AA137" s="28"/>
      <c r="AB137" s="28"/>
      <c r="AC137" s="28"/>
      <c r="AD137" s="28"/>
      <c r="AE137" s="33">
        <f t="shared" si="19"/>
        <v>0</v>
      </c>
    </row>
    <row r="138" spans="1:31" s="33" customForma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>
        <f>COUNTA(#REF!)</f>
        <v>1</v>
      </c>
      <c r="K138" s="28"/>
      <c r="L138" s="28" t="str">
        <f t="shared" si="22"/>
        <v/>
      </c>
      <c r="M138" s="30"/>
      <c r="N138" s="30"/>
      <c r="O138" s="30"/>
      <c r="P138" s="30" t="str">
        <f t="shared" si="23"/>
        <v/>
      </c>
      <c r="Q138" s="30"/>
      <c r="R138" s="30" t="str">
        <f t="shared" si="20"/>
        <v/>
      </c>
      <c r="S138" s="30" t="str">
        <f t="shared" si="21"/>
        <v/>
      </c>
      <c r="T138" s="31" t="str">
        <f>IF(R138="","",COUNTIF($R$1:R137,R138)+1)</f>
        <v/>
      </c>
      <c r="U138" s="28"/>
      <c r="V138" s="31"/>
      <c r="W138" s="31" t="str">
        <f>IF(V138="","",VLOOKUP(V138,BatchReference!B:E,3)+COUNTIF($V$1:$V137,$V138))</f>
        <v/>
      </c>
      <c r="X138" s="29" t="str">
        <f>IFERROR(VLOOKUP(S138,CompletedPayments!A:D,3,FALSE),"")</f>
        <v/>
      </c>
      <c r="Y138" s="32" t="str">
        <f>IFERROR(VLOOKUP(S138,CompletedPayments!A:D,4,FALSE),"")</f>
        <v/>
      </c>
      <c r="Z138" s="28"/>
      <c r="AA138" s="28"/>
      <c r="AB138" s="28"/>
      <c r="AC138" s="28"/>
      <c r="AD138" s="28"/>
      <c r="AE138" s="33">
        <f t="shared" si="19"/>
        <v>0</v>
      </c>
    </row>
    <row r="139" spans="1:31" s="33" customForma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>
        <f>COUNTA(#REF!)</f>
        <v>1</v>
      </c>
      <c r="K139" s="28"/>
      <c r="L139" s="28" t="str">
        <f t="shared" si="22"/>
        <v/>
      </c>
      <c r="M139" s="30"/>
      <c r="N139" s="30"/>
      <c r="O139" s="30"/>
      <c r="P139" s="30" t="str">
        <f t="shared" si="23"/>
        <v/>
      </c>
      <c r="Q139" s="30"/>
      <c r="R139" s="30" t="str">
        <f t="shared" si="20"/>
        <v/>
      </c>
      <c r="S139" s="30" t="str">
        <f t="shared" si="21"/>
        <v/>
      </c>
      <c r="T139" s="31" t="str">
        <f>IF(R139="","",COUNTIF($R$1:R138,R139)+1)</f>
        <v/>
      </c>
      <c r="U139" s="28"/>
      <c r="V139" s="31"/>
      <c r="W139" s="31" t="str">
        <f>IF(V139="","",VLOOKUP(V139,BatchReference!B:E,3)+COUNTIF($V$1:$V138,$V139))</f>
        <v/>
      </c>
      <c r="X139" s="29" t="str">
        <f>IFERROR(VLOOKUP(S139,CompletedPayments!A:D,3,FALSE),"")</f>
        <v/>
      </c>
      <c r="Y139" s="32" t="str">
        <f>IFERROR(VLOOKUP(S139,CompletedPayments!A:D,4,FALSE),"")</f>
        <v/>
      </c>
      <c r="Z139" s="28"/>
      <c r="AA139" s="28"/>
      <c r="AB139" s="28"/>
      <c r="AC139" s="28"/>
      <c r="AD139" s="28"/>
      <c r="AE139" s="33">
        <f t="shared" si="19"/>
        <v>0</v>
      </c>
    </row>
    <row r="140" spans="1:31" s="33" customForma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>
        <f>COUNTA(#REF!)</f>
        <v>1</v>
      </c>
      <c r="K140" s="28"/>
      <c r="L140" s="28" t="str">
        <f t="shared" si="22"/>
        <v/>
      </c>
      <c r="M140" s="30"/>
      <c r="N140" s="30"/>
      <c r="O140" s="30"/>
      <c r="P140" s="30" t="str">
        <f t="shared" si="23"/>
        <v/>
      </c>
      <c r="Q140" s="30"/>
      <c r="R140" s="30" t="str">
        <f t="shared" si="20"/>
        <v/>
      </c>
      <c r="S140" s="30" t="str">
        <f t="shared" si="21"/>
        <v/>
      </c>
      <c r="T140" s="31" t="str">
        <f>IF(R140="","",COUNTIF($R$1:R139,R140)+1)</f>
        <v/>
      </c>
      <c r="U140" s="28"/>
      <c r="V140" s="31"/>
      <c r="W140" s="31" t="str">
        <f>IF(V140="","",VLOOKUP(V140,BatchReference!B:E,3)+COUNTIF($V$1:$V139,$V140))</f>
        <v/>
      </c>
      <c r="X140" s="29" t="str">
        <f>IFERROR(VLOOKUP(S140,CompletedPayments!A:D,3,FALSE),"")</f>
        <v/>
      </c>
      <c r="Y140" s="32" t="str">
        <f>IFERROR(VLOOKUP(S140,CompletedPayments!A:D,4,FALSE),"")</f>
        <v/>
      </c>
      <c r="Z140" s="28"/>
      <c r="AA140" s="28"/>
      <c r="AB140" s="28"/>
      <c r="AC140" s="28"/>
      <c r="AD140" s="28"/>
      <c r="AE140" s="33">
        <f t="shared" si="19"/>
        <v>0</v>
      </c>
    </row>
    <row r="141" spans="1:31" s="33" customForma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>
        <f>COUNTA(#REF!)</f>
        <v>1</v>
      </c>
      <c r="K141" s="28"/>
      <c r="L141" s="28" t="str">
        <f t="shared" si="22"/>
        <v/>
      </c>
      <c r="M141" s="30"/>
      <c r="N141" s="30"/>
      <c r="O141" s="30"/>
      <c r="P141" s="30" t="str">
        <f t="shared" si="23"/>
        <v/>
      </c>
      <c r="Q141" s="30"/>
      <c r="R141" s="30" t="str">
        <f t="shared" si="20"/>
        <v/>
      </c>
      <c r="S141" s="30" t="str">
        <f t="shared" si="21"/>
        <v/>
      </c>
      <c r="T141" s="31" t="str">
        <f>IF(R141="","",COUNTIF($R$1:R140,R141)+1)</f>
        <v/>
      </c>
      <c r="U141" s="28"/>
      <c r="V141" s="31"/>
      <c r="W141" s="31" t="str">
        <f>IF(V141="","",VLOOKUP(V141,BatchReference!B:E,3)+COUNTIF($V$1:$V140,$V141))</f>
        <v/>
      </c>
      <c r="X141" s="29" t="str">
        <f>IFERROR(VLOOKUP(S141,CompletedPayments!A:D,3,FALSE),"")</f>
        <v/>
      </c>
      <c r="Y141" s="32" t="str">
        <f>IFERROR(VLOOKUP(S141,CompletedPayments!A:D,4,FALSE),"")</f>
        <v/>
      </c>
      <c r="Z141" s="28"/>
      <c r="AA141" s="28"/>
      <c r="AB141" s="28"/>
      <c r="AC141" s="28"/>
      <c r="AD141" s="28"/>
      <c r="AE141" s="33">
        <f t="shared" si="19"/>
        <v>0</v>
      </c>
    </row>
    <row r="142" spans="1:31" s="33" customForma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>
        <f>COUNTA(#REF!)</f>
        <v>1</v>
      </c>
      <c r="K142" s="28"/>
      <c r="L142" s="28" t="str">
        <f t="shared" si="22"/>
        <v/>
      </c>
      <c r="M142" s="30"/>
      <c r="N142" s="30"/>
      <c r="O142" s="30"/>
      <c r="P142" s="30" t="str">
        <f t="shared" si="23"/>
        <v/>
      </c>
      <c r="Q142" s="30"/>
      <c r="R142" s="30" t="str">
        <f t="shared" si="20"/>
        <v/>
      </c>
      <c r="S142" s="30" t="str">
        <f t="shared" si="21"/>
        <v/>
      </c>
      <c r="T142" s="31" t="str">
        <f>IF(R142="","",COUNTIF($R$1:R141,R142)+1)</f>
        <v/>
      </c>
      <c r="U142" s="28"/>
      <c r="V142" s="31"/>
      <c r="W142" s="31" t="str">
        <f>IF(V142="","",VLOOKUP(V142,BatchReference!B:E,3)+COUNTIF($V$1:$V141,$V142))</f>
        <v/>
      </c>
      <c r="X142" s="29" t="str">
        <f>IFERROR(VLOOKUP(S142,CompletedPayments!A:D,3,FALSE),"")</f>
        <v/>
      </c>
      <c r="Y142" s="32" t="str">
        <f>IFERROR(VLOOKUP(S142,CompletedPayments!A:D,4,FALSE),"")</f>
        <v/>
      </c>
      <c r="Z142" s="28"/>
      <c r="AA142" s="28"/>
      <c r="AB142" s="28"/>
      <c r="AC142" s="28"/>
      <c r="AD142" s="28"/>
      <c r="AE142" s="33">
        <f t="shared" si="19"/>
        <v>0</v>
      </c>
    </row>
    <row r="143" spans="1:31" s="33" customForma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>
        <f>COUNTA(#REF!)</f>
        <v>1</v>
      </c>
      <c r="K143" s="28"/>
      <c r="L143" s="28" t="str">
        <f t="shared" si="22"/>
        <v/>
      </c>
      <c r="M143" s="30"/>
      <c r="N143" s="30"/>
      <c r="O143" s="30"/>
      <c r="P143" s="30" t="str">
        <f t="shared" si="23"/>
        <v/>
      </c>
      <c r="Q143" s="30"/>
      <c r="R143" s="30" t="str">
        <f t="shared" si="20"/>
        <v/>
      </c>
      <c r="S143" s="30" t="str">
        <f t="shared" si="21"/>
        <v/>
      </c>
      <c r="T143" s="31" t="str">
        <f>IF(R143="","",COUNTIF($R$1:R142,R143)+1)</f>
        <v/>
      </c>
      <c r="U143" s="28"/>
      <c r="V143" s="31"/>
      <c r="W143" s="31" t="str">
        <f>IF(V143="","",VLOOKUP(V143,BatchReference!B:E,3)+COUNTIF($V$1:$V142,$V143))</f>
        <v/>
      </c>
      <c r="X143" s="29" t="str">
        <f>IFERROR(VLOOKUP(S143,CompletedPayments!A:D,3,FALSE),"")</f>
        <v/>
      </c>
      <c r="Y143" s="32" t="str">
        <f>IFERROR(VLOOKUP(S143,CompletedPayments!A:D,4,FALSE),"")</f>
        <v/>
      </c>
      <c r="Z143" s="28"/>
      <c r="AA143" s="28"/>
      <c r="AB143" s="28"/>
      <c r="AC143" s="28"/>
      <c r="AD143" s="28"/>
      <c r="AE143" s="33">
        <f t="shared" si="19"/>
        <v>0</v>
      </c>
    </row>
    <row r="144" spans="1:31" s="33" customForma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>
        <f>COUNTA(#REF!)</f>
        <v>1</v>
      </c>
      <c r="K144" s="28"/>
      <c r="L144" s="28" t="str">
        <f t="shared" si="22"/>
        <v/>
      </c>
      <c r="M144" s="30"/>
      <c r="N144" s="30"/>
      <c r="O144" s="30"/>
      <c r="P144" s="30" t="str">
        <f t="shared" si="23"/>
        <v/>
      </c>
      <c r="Q144" s="30"/>
      <c r="R144" s="30" t="str">
        <f t="shared" si="20"/>
        <v/>
      </c>
      <c r="S144" s="30" t="str">
        <f t="shared" si="21"/>
        <v/>
      </c>
      <c r="T144" s="31" t="str">
        <f>IF(R144="","",COUNTIF($R$1:R143,R144)+1)</f>
        <v/>
      </c>
      <c r="U144" s="28"/>
      <c r="V144" s="31"/>
      <c r="W144" s="31" t="str">
        <f>IF(V144="","",VLOOKUP(V144,BatchReference!B:E,3)+COUNTIF($V$1:$V143,$V144))</f>
        <v/>
      </c>
      <c r="X144" s="29" t="str">
        <f>IFERROR(VLOOKUP(S144,CompletedPayments!A:D,3,FALSE),"")</f>
        <v/>
      </c>
      <c r="Y144" s="32" t="str">
        <f>IFERROR(VLOOKUP(S144,CompletedPayments!A:D,4,FALSE),"")</f>
        <v/>
      </c>
      <c r="Z144" s="28"/>
      <c r="AA144" s="28"/>
      <c r="AB144" s="28"/>
      <c r="AC144" s="28"/>
      <c r="AD144" s="28"/>
      <c r="AE144" s="33">
        <f t="shared" si="19"/>
        <v>0</v>
      </c>
    </row>
    <row r="145" spans="1:31" s="33" customForma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>
        <f>COUNTA(#REF!)</f>
        <v>1</v>
      </c>
      <c r="K145" s="28"/>
      <c r="L145" s="28" t="str">
        <f t="shared" si="22"/>
        <v/>
      </c>
      <c r="M145" s="30"/>
      <c r="N145" s="30"/>
      <c r="O145" s="30"/>
      <c r="P145" s="30" t="str">
        <f t="shared" si="23"/>
        <v/>
      </c>
      <c r="Q145" s="30"/>
      <c r="R145" s="30" t="str">
        <f t="shared" si="20"/>
        <v/>
      </c>
      <c r="S145" s="30" t="str">
        <f t="shared" si="21"/>
        <v/>
      </c>
      <c r="T145" s="31" t="str">
        <f>IF(R145="","",COUNTIF($R$1:R144,R145)+1)</f>
        <v/>
      </c>
      <c r="U145" s="28"/>
      <c r="V145" s="31"/>
      <c r="W145" s="31" t="str">
        <f>IF(V145="","",VLOOKUP(V145,BatchReference!B:E,3)+COUNTIF($V$1:$V144,$V145))</f>
        <v/>
      </c>
      <c r="X145" s="29" t="str">
        <f>IFERROR(VLOOKUP(S145,CompletedPayments!A:D,3,FALSE),"")</f>
        <v/>
      </c>
      <c r="Y145" s="32" t="str">
        <f>IFERROR(VLOOKUP(S145,CompletedPayments!A:D,4,FALSE),"")</f>
        <v/>
      </c>
      <c r="Z145" s="28"/>
      <c r="AA145" s="28"/>
      <c r="AB145" s="28"/>
      <c r="AC145" s="28"/>
      <c r="AD145" s="28"/>
      <c r="AE145" s="33">
        <f t="shared" ref="AE145:AE208" si="24">IF(U145&gt;0,1,0)</f>
        <v>0</v>
      </c>
    </row>
    <row r="146" spans="1:31" s="33" customForma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>
        <f>COUNTA(#REF!)</f>
        <v>1</v>
      </c>
      <c r="K146" s="28"/>
      <c r="L146" s="28" t="str">
        <f t="shared" si="22"/>
        <v/>
      </c>
      <c r="M146" s="30"/>
      <c r="N146" s="30"/>
      <c r="O146" s="30"/>
      <c r="P146" s="30" t="str">
        <f t="shared" si="23"/>
        <v/>
      </c>
      <c r="Q146" s="30"/>
      <c r="R146" s="30" t="str">
        <f t="shared" ref="R146:R209" si="25">LEFT(TRIM(SUBSTITUTE(SUBSTITUTE(SUBSTITUTE(SUBSTITUTE(SUBSTITUTE(SUBSTITUTE(SUBSTITUTE(SUBSTITUTE(SUBSTITUTE(IF(Q146="",P146,Q146),"&amp;",""),".",""),"/",""),",","")," ",""),"'",""),"(",""),")",""),";","")),30)</f>
        <v/>
      </c>
      <c r="S146" s="30" t="str">
        <f t="shared" si="21"/>
        <v/>
      </c>
      <c r="T146" s="31" t="str">
        <f>IF(R146="","",COUNTIF($R$1:R145,R146)+1)</f>
        <v/>
      </c>
      <c r="U146" s="28"/>
      <c r="V146" s="31"/>
      <c r="W146" s="31" t="str">
        <f>IF(V146="","",VLOOKUP(V146,BatchReference!B:E,3)+COUNTIF($V$1:$V145,$V146))</f>
        <v/>
      </c>
      <c r="X146" s="29" t="str">
        <f>IFERROR(VLOOKUP(S146,CompletedPayments!A:D,3,FALSE),"")</f>
        <v/>
      </c>
      <c r="Y146" s="32" t="str">
        <f>IFERROR(VLOOKUP(S146,CompletedPayments!A:D,4,FALSE),"")</f>
        <v/>
      </c>
      <c r="Z146" s="28"/>
      <c r="AA146" s="28"/>
      <c r="AB146" s="28"/>
      <c r="AC146" s="28"/>
      <c r="AD146" s="28"/>
      <c r="AE146" s="33">
        <f t="shared" si="24"/>
        <v>0</v>
      </c>
    </row>
    <row r="147" spans="1:31" s="33" customForma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>
        <f>COUNTA(#REF!)</f>
        <v>1</v>
      </c>
      <c r="K147" s="28"/>
      <c r="L147" s="28" t="str">
        <f t="shared" si="22"/>
        <v/>
      </c>
      <c r="M147" s="30"/>
      <c r="N147" s="30"/>
      <c r="O147" s="30"/>
      <c r="P147" s="30" t="str">
        <f t="shared" si="23"/>
        <v/>
      </c>
      <c r="Q147" s="30"/>
      <c r="R147" s="30" t="str">
        <f t="shared" si="25"/>
        <v/>
      </c>
      <c r="S147" s="30" t="str">
        <f t="shared" si="21"/>
        <v/>
      </c>
      <c r="T147" s="31" t="str">
        <f>IF(R147="","",COUNTIF($R$1:R146,R147)+1)</f>
        <v/>
      </c>
      <c r="U147" s="28"/>
      <c r="V147" s="31"/>
      <c r="W147" s="31" t="str">
        <f>IF(V147="","",VLOOKUP(V147,BatchReference!B:E,3)+COUNTIF($V$1:$V146,$V147))</f>
        <v/>
      </c>
      <c r="X147" s="29" t="str">
        <f>IFERROR(VLOOKUP(S147,CompletedPayments!A:D,3,FALSE),"")</f>
        <v/>
      </c>
      <c r="Y147" s="32" t="str">
        <f>IFERROR(VLOOKUP(S147,CompletedPayments!A:D,4,FALSE),"")</f>
        <v/>
      </c>
      <c r="Z147" s="28"/>
      <c r="AA147" s="28"/>
      <c r="AB147" s="28"/>
      <c r="AC147" s="28"/>
      <c r="AD147" s="28"/>
      <c r="AE147" s="33">
        <f t="shared" si="24"/>
        <v>0</v>
      </c>
    </row>
    <row r="148" spans="1:31" s="33" customForma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>
        <f>COUNTA(#REF!)</f>
        <v>1</v>
      </c>
      <c r="K148" s="28"/>
      <c r="L148" s="28" t="str">
        <f t="shared" si="22"/>
        <v/>
      </c>
      <c r="M148" s="30"/>
      <c r="N148" s="30"/>
      <c r="O148" s="30"/>
      <c r="P148" s="30" t="str">
        <f t="shared" si="23"/>
        <v/>
      </c>
      <c r="Q148" s="30"/>
      <c r="R148" s="30" t="str">
        <f t="shared" si="25"/>
        <v/>
      </c>
      <c r="S148" s="30" t="str">
        <f t="shared" si="21"/>
        <v/>
      </c>
      <c r="T148" s="31" t="str">
        <f>IF(R148="","",COUNTIF($R$1:R147,R148)+1)</f>
        <v/>
      </c>
      <c r="U148" s="28"/>
      <c r="V148" s="31"/>
      <c r="W148" s="31" t="str">
        <f>IF(V148="","",VLOOKUP(V148,BatchReference!B:E,3)+COUNTIF($V$1:$V147,$V148))</f>
        <v/>
      </c>
      <c r="X148" s="29" t="str">
        <f>IFERROR(VLOOKUP(S148,CompletedPayments!A:D,3,FALSE),"")</f>
        <v/>
      </c>
      <c r="Y148" s="32" t="str">
        <f>IFERROR(VLOOKUP(S148,CompletedPayments!A:D,4,FALSE),"")</f>
        <v/>
      </c>
      <c r="Z148" s="28"/>
      <c r="AA148" s="28"/>
      <c r="AB148" s="28"/>
      <c r="AC148" s="28"/>
      <c r="AD148" s="28"/>
      <c r="AE148" s="33">
        <f t="shared" si="24"/>
        <v>0</v>
      </c>
    </row>
    <row r="149" spans="1:31" s="33" customForma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>
        <f>COUNTA(#REF!)</f>
        <v>1</v>
      </c>
      <c r="K149" s="28"/>
      <c r="L149" s="28" t="str">
        <f t="shared" si="22"/>
        <v/>
      </c>
      <c r="M149" s="30"/>
      <c r="N149" s="30"/>
      <c r="O149" s="30"/>
      <c r="P149" s="30" t="str">
        <f t="shared" si="23"/>
        <v/>
      </c>
      <c r="Q149" s="30"/>
      <c r="R149" s="30" t="str">
        <f t="shared" si="25"/>
        <v/>
      </c>
      <c r="S149" s="30" t="str">
        <f t="shared" si="21"/>
        <v/>
      </c>
      <c r="T149" s="31" t="str">
        <f>IF(R149="","",COUNTIF($R$1:R148,R149)+1)</f>
        <v/>
      </c>
      <c r="U149" s="28"/>
      <c r="V149" s="31"/>
      <c r="W149" s="31" t="str">
        <f>IF(V149="","",VLOOKUP(V149,BatchReference!B:E,3)+COUNTIF($V$1:$V148,$V149))</f>
        <v/>
      </c>
      <c r="X149" s="29" t="str">
        <f>IFERROR(VLOOKUP(S149,CompletedPayments!A:D,3,FALSE),"")</f>
        <v/>
      </c>
      <c r="Y149" s="32" t="str">
        <f>IFERROR(VLOOKUP(S149,CompletedPayments!A:D,4,FALSE),"")</f>
        <v/>
      </c>
      <c r="Z149" s="28"/>
      <c r="AA149" s="28"/>
      <c r="AB149" s="28"/>
      <c r="AC149" s="28"/>
      <c r="AD149" s="28"/>
      <c r="AE149" s="33">
        <f t="shared" si="24"/>
        <v>0</v>
      </c>
    </row>
    <row r="150" spans="1:31" s="33" customForma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>
        <f>COUNTA(#REF!)</f>
        <v>1</v>
      </c>
      <c r="K150" s="28"/>
      <c r="L150" s="28" t="str">
        <f t="shared" si="22"/>
        <v/>
      </c>
      <c r="M150" s="30"/>
      <c r="N150" s="30"/>
      <c r="O150" s="30"/>
      <c r="P150" s="30" t="str">
        <f t="shared" si="23"/>
        <v/>
      </c>
      <c r="Q150" s="30"/>
      <c r="R150" s="30" t="str">
        <f t="shared" si="25"/>
        <v/>
      </c>
      <c r="S150" s="30" t="str">
        <f t="shared" si="21"/>
        <v/>
      </c>
      <c r="T150" s="31" t="str">
        <f>IF(R150="","",COUNTIF($R$1:R149,R150)+1)</f>
        <v/>
      </c>
      <c r="U150" s="28"/>
      <c r="V150" s="31"/>
      <c r="W150" s="31" t="str">
        <f>IF(V150="","",VLOOKUP(V150,BatchReference!B:E,3)+COUNTIF($V$1:$V149,$V150))</f>
        <v/>
      </c>
      <c r="X150" s="29" t="str">
        <f>IFERROR(VLOOKUP(S150,CompletedPayments!A:D,3,FALSE),"")</f>
        <v/>
      </c>
      <c r="Y150" s="32" t="str">
        <f>IFERROR(VLOOKUP(S150,CompletedPayments!A:D,4,FALSE),"")</f>
        <v/>
      </c>
      <c r="Z150" s="28"/>
      <c r="AA150" s="28"/>
      <c r="AB150" s="28"/>
      <c r="AC150" s="28"/>
      <c r="AD150" s="28"/>
      <c r="AE150" s="33">
        <f t="shared" si="24"/>
        <v>0</v>
      </c>
    </row>
    <row r="151" spans="1:31" s="33" customForma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>
        <f>COUNTA(#REF!)</f>
        <v>1</v>
      </c>
      <c r="K151" s="28"/>
      <c r="L151" s="28" t="str">
        <f t="shared" si="22"/>
        <v/>
      </c>
      <c r="M151" s="30"/>
      <c r="N151" s="30"/>
      <c r="O151" s="30"/>
      <c r="P151" s="30" t="str">
        <f t="shared" si="23"/>
        <v/>
      </c>
      <c r="Q151" s="30"/>
      <c r="R151" s="30" t="str">
        <f t="shared" si="25"/>
        <v/>
      </c>
      <c r="S151" s="30" t="str">
        <f t="shared" si="21"/>
        <v/>
      </c>
      <c r="T151" s="31" t="str">
        <f>IF(R151="","",COUNTIF($R$1:R150,R151)+1)</f>
        <v/>
      </c>
      <c r="U151" s="28"/>
      <c r="V151" s="31"/>
      <c r="W151" s="31" t="str">
        <f>IF(V151="","",VLOOKUP(V151,BatchReference!B:E,3)+COUNTIF($V$1:$V150,$V151))</f>
        <v/>
      </c>
      <c r="X151" s="29" t="str">
        <f>IFERROR(VLOOKUP(S151,CompletedPayments!A:D,3,FALSE),"")</f>
        <v/>
      </c>
      <c r="Y151" s="32" t="str">
        <f>IFERROR(VLOOKUP(S151,CompletedPayments!A:D,4,FALSE),"")</f>
        <v/>
      </c>
      <c r="Z151" s="28"/>
      <c r="AA151" s="28"/>
      <c r="AB151" s="28"/>
      <c r="AC151" s="28"/>
      <c r="AD151" s="28"/>
      <c r="AE151" s="33">
        <f t="shared" si="24"/>
        <v>0</v>
      </c>
    </row>
    <row r="152" spans="1:31" s="33" customForma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>
        <f>COUNTA(#REF!)</f>
        <v>1</v>
      </c>
      <c r="K152" s="28"/>
      <c r="L152" s="28" t="str">
        <f t="shared" si="22"/>
        <v/>
      </c>
      <c r="M152" s="30"/>
      <c r="N152" s="30"/>
      <c r="O152" s="30"/>
      <c r="P152" s="30" t="str">
        <f t="shared" si="23"/>
        <v/>
      </c>
      <c r="Q152" s="30"/>
      <c r="R152" s="30" t="str">
        <f t="shared" si="25"/>
        <v/>
      </c>
      <c r="S152" s="30" t="str">
        <f t="shared" si="21"/>
        <v/>
      </c>
      <c r="T152" s="31" t="str">
        <f>IF(R152="","",COUNTIF($R$1:R151,R152)+1)</f>
        <v/>
      </c>
      <c r="U152" s="28"/>
      <c r="V152" s="31"/>
      <c r="W152" s="31" t="str">
        <f>IF(V152="","",VLOOKUP(V152,BatchReference!B:E,3)+COUNTIF($V$1:$V151,$V152))</f>
        <v/>
      </c>
      <c r="X152" s="29" t="str">
        <f>IFERROR(VLOOKUP(S152,CompletedPayments!A:D,3,FALSE),"")</f>
        <v/>
      </c>
      <c r="Y152" s="32" t="str">
        <f>IFERROR(VLOOKUP(S152,CompletedPayments!A:D,4,FALSE),"")</f>
        <v/>
      </c>
      <c r="Z152" s="28"/>
      <c r="AA152" s="28"/>
      <c r="AB152" s="28"/>
      <c r="AC152" s="28"/>
      <c r="AD152" s="28"/>
      <c r="AE152" s="33">
        <f t="shared" si="24"/>
        <v>0</v>
      </c>
    </row>
    <row r="153" spans="1:31" s="33" customForma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>
        <f>COUNTA(#REF!)</f>
        <v>1</v>
      </c>
      <c r="K153" s="28"/>
      <c r="L153" s="28" t="str">
        <f t="shared" si="22"/>
        <v/>
      </c>
      <c r="M153" s="30"/>
      <c r="N153" s="30"/>
      <c r="O153" s="30"/>
      <c r="P153" s="30" t="str">
        <f t="shared" si="23"/>
        <v/>
      </c>
      <c r="Q153" s="30"/>
      <c r="R153" s="30" t="str">
        <f t="shared" si="25"/>
        <v/>
      </c>
      <c r="S153" s="30" t="str">
        <f t="shared" si="21"/>
        <v/>
      </c>
      <c r="T153" s="31" t="str">
        <f>IF(R153="","",COUNTIF($R$1:R152,R153)+1)</f>
        <v/>
      </c>
      <c r="U153" s="28"/>
      <c r="V153" s="31"/>
      <c r="W153" s="31" t="str">
        <f>IF(V153="","",VLOOKUP(V153,BatchReference!B:E,3)+COUNTIF($V$1:$V152,$V153))</f>
        <v/>
      </c>
      <c r="X153" s="29" t="str">
        <f>IFERROR(VLOOKUP(S153,CompletedPayments!A:D,3,FALSE),"")</f>
        <v/>
      </c>
      <c r="Y153" s="32" t="str">
        <f>IFERROR(VLOOKUP(S153,CompletedPayments!A:D,4,FALSE),"")</f>
        <v/>
      </c>
      <c r="Z153" s="28"/>
      <c r="AA153" s="28"/>
      <c r="AB153" s="28"/>
      <c r="AC153" s="28"/>
      <c r="AD153" s="28"/>
      <c r="AE153" s="33">
        <f t="shared" si="24"/>
        <v>0</v>
      </c>
    </row>
    <row r="154" spans="1:31" s="33" customForma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>
        <f>COUNTA(#REF!)</f>
        <v>1</v>
      </c>
      <c r="K154" s="28"/>
      <c r="L154" s="28" t="str">
        <f t="shared" si="22"/>
        <v/>
      </c>
      <c r="M154" s="30"/>
      <c r="N154" s="30"/>
      <c r="O154" s="30"/>
      <c r="P154" s="30" t="str">
        <f t="shared" si="23"/>
        <v/>
      </c>
      <c r="Q154" s="30"/>
      <c r="R154" s="30" t="str">
        <f t="shared" si="25"/>
        <v/>
      </c>
      <c r="S154" s="30" t="str">
        <f t="shared" si="21"/>
        <v/>
      </c>
      <c r="T154" s="31" t="str">
        <f>IF(R154="","",COUNTIF($R$1:R153,R154)+1)</f>
        <v/>
      </c>
      <c r="U154" s="28"/>
      <c r="V154" s="31"/>
      <c r="W154" s="31" t="str">
        <f>IF(V154="","",VLOOKUP(V154,BatchReference!B:E,3)+COUNTIF($V$1:$V153,$V154))</f>
        <v/>
      </c>
      <c r="X154" s="29" t="str">
        <f>IFERROR(VLOOKUP(S154,CompletedPayments!A:D,3,FALSE),"")</f>
        <v/>
      </c>
      <c r="Y154" s="32" t="str">
        <f>IFERROR(VLOOKUP(S154,CompletedPayments!A:D,4,FALSE),"")</f>
        <v/>
      </c>
      <c r="Z154" s="28"/>
      <c r="AA154" s="28"/>
      <c r="AB154" s="28"/>
      <c r="AC154" s="28"/>
      <c r="AD154" s="28"/>
      <c r="AE154" s="33">
        <f t="shared" si="24"/>
        <v>0</v>
      </c>
    </row>
    <row r="155" spans="1:31" s="33" customForma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>
        <f>COUNTA(#REF!)</f>
        <v>1</v>
      </c>
      <c r="K155" s="28"/>
      <c r="L155" s="28" t="str">
        <f t="shared" si="22"/>
        <v/>
      </c>
      <c r="M155" s="30"/>
      <c r="N155" s="30"/>
      <c r="O155" s="30"/>
      <c r="P155" s="30" t="str">
        <f t="shared" si="23"/>
        <v/>
      </c>
      <c r="Q155" s="30"/>
      <c r="R155" s="30" t="str">
        <f t="shared" si="25"/>
        <v/>
      </c>
      <c r="S155" s="30" t="str">
        <f t="shared" si="21"/>
        <v/>
      </c>
      <c r="T155" s="31" t="str">
        <f>IF(R155="","",COUNTIF($R$1:R154,R155)+1)</f>
        <v/>
      </c>
      <c r="U155" s="28"/>
      <c r="V155" s="31"/>
      <c r="W155" s="31" t="str">
        <f>IF(V155="","",VLOOKUP(V155,BatchReference!B:E,3)+COUNTIF($V$1:$V154,$V155))</f>
        <v/>
      </c>
      <c r="X155" s="29" t="str">
        <f>IFERROR(VLOOKUP(S155,CompletedPayments!A:D,3,FALSE),"")</f>
        <v/>
      </c>
      <c r="Y155" s="32" t="str">
        <f>IFERROR(VLOOKUP(S155,CompletedPayments!A:D,4,FALSE),"")</f>
        <v/>
      </c>
      <c r="Z155" s="28"/>
      <c r="AA155" s="28"/>
      <c r="AB155" s="28"/>
      <c r="AC155" s="28"/>
      <c r="AD155" s="28"/>
      <c r="AE155" s="33">
        <f t="shared" si="24"/>
        <v>0</v>
      </c>
    </row>
    <row r="156" spans="1:31" s="33" customForma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>
        <f>COUNTA(#REF!)</f>
        <v>1</v>
      </c>
      <c r="K156" s="28"/>
      <c r="L156" s="28" t="str">
        <f t="shared" si="22"/>
        <v/>
      </c>
      <c r="M156" s="30"/>
      <c r="N156" s="30"/>
      <c r="O156" s="30"/>
      <c r="P156" s="30" t="str">
        <f t="shared" si="23"/>
        <v/>
      </c>
      <c r="Q156" s="30"/>
      <c r="R156" s="30" t="str">
        <f t="shared" si="25"/>
        <v/>
      </c>
      <c r="S156" s="30" t="str">
        <f t="shared" si="21"/>
        <v/>
      </c>
      <c r="T156" s="31" t="str">
        <f>IF(R156="","",COUNTIF($R$1:R155,R156)+1)</f>
        <v/>
      </c>
      <c r="U156" s="28"/>
      <c r="V156" s="31"/>
      <c r="W156" s="31" t="str">
        <f>IF(V156="","",VLOOKUP(V156,BatchReference!B:E,3)+COUNTIF($V$1:$V155,$V156))</f>
        <v/>
      </c>
      <c r="X156" s="29" t="str">
        <f>IFERROR(VLOOKUP(S156,CompletedPayments!A:D,3,FALSE),"")</f>
        <v/>
      </c>
      <c r="Y156" s="32" t="str">
        <f>IFERROR(VLOOKUP(S156,CompletedPayments!A:D,4,FALSE),"")</f>
        <v/>
      </c>
      <c r="Z156" s="28"/>
      <c r="AA156" s="28"/>
      <c r="AB156" s="28"/>
      <c r="AC156" s="28"/>
      <c r="AD156" s="28"/>
      <c r="AE156" s="33">
        <f t="shared" si="24"/>
        <v>0</v>
      </c>
    </row>
    <row r="157" spans="1:31" s="33" customForma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>
        <f>COUNTA(#REF!)</f>
        <v>1</v>
      </c>
      <c r="K157" s="28"/>
      <c r="L157" s="28" t="str">
        <f t="shared" si="22"/>
        <v/>
      </c>
      <c r="M157" s="30"/>
      <c r="N157" s="30"/>
      <c r="O157" s="30"/>
      <c r="P157" s="30" t="str">
        <f t="shared" si="23"/>
        <v/>
      </c>
      <c r="Q157" s="30"/>
      <c r="R157" s="30" t="str">
        <f t="shared" si="25"/>
        <v/>
      </c>
      <c r="S157" s="30" t="str">
        <f t="shared" si="21"/>
        <v/>
      </c>
      <c r="T157" s="31" t="str">
        <f>IF(R157="","",COUNTIF($R$1:R156,R157)+1)</f>
        <v/>
      </c>
      <c r="U157" s="28"/>
      <c r="V157" s="31"/>
      <c r="W157" s="31" t="str">
        <f>IF(V157="","",VLOOKUP(V157,BatchReference!B:E,3)+COUNTIF($V$1:$V156,$V157))</f>
        <v/>
      </c>
      <c r="X157" s="29" t="str">
        <f>IFERROR(VLOOKUP(S157,CompletedPayments!A:D,3,FALSE),"")</f>
        <v/>
      </c>
      <c r="Y157" s="32" t="str">
        <f>IFERROR(VLOOKUP(S157,CompletedPayments!A:D,4,FALSE),"")</f>
        <v/>
      </c>
      <c r="Z157" s="28"/>
      <c r="AA157" s="28"/>
      <c r="AB157" s="28"/>
      <c r="AC157" s="28"/>
      <c r="AD157" s="28"/>
      <c r="AE157" s="33">
        <f t="shared" si="24"/>
        <v>0</v>
      </c>
    </row>
    <row r="158" spans="1:31" s="33" customForma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>
        <f>COUNTA(#REF!)</f>
        <v>1</v>
      </c>
      <c r="K158" s="28"/>
      <c r="L158" s="28" t="str">
        <f t="shared" si="22"/>
        <v/>
      </c>
      <c r="M158" s="30"/>
      <c r="N158" s="30"/>
      <c r="O158" s="30"/>
      <c r="P158" s="30" t="str">
        <f t="shared" si="23"/>
        <v/>
      </c>
      <c r="Q158" s="30"/>
      <c r="R158" s="30" t="str">
        <f t="shared" si="25"/>
        <v/>
      </c>
      <c r="S158" s="30" t="str">
        <f t="shared" si="21"/>
        <v/>
      </c>
      <c r="T158" s="31" t="str">
        <f>IF(R158="","",COUNTIF($R$1:R157,R158)+1)</f>
        <v/>
      </c>
      <c r="U158" s="28"/>
      <c r="V158" s="31"/>
      <c r="W158" s="31" t="str">
        <f>IF(V158="","",VLOOKUP(V158,BatchReference!B:E,3)+COUNTIF($V$1:$V157,$V158))</f>
        <v/>
      </c>
      <c r="X158" s="29" t="str">
        <f>IFERROR(VLOOKUP(S158,CompletedPayments!A:D,3,FALSE),"")</f>
        <v/>
      </c>
      <c r="Y158" s="32" t="str">
        <f>IFERROR(VLOOKUP(S158,CompletedPayments!A:D,4,FALSE),"")</f>
        <v/>
      </c>
      <c r="Z158" s="28"/>
      <c r="AA158" s="28"/>
      <c r="AB158" s="28"/>
      <c r="AC158" s="28"/>
      <c r="AD158" s="28"/>
      <c r="AE158" s="33">
        <f t="shared" si="24"/>
        <v>0</v>
      </c>
    </row>
    <row r="159" spans="1:31" s="33" customForma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>
        <f>COUNTA(#REF!)</f>
        <v>1</v>
      </c>
      <c r="K159" s="28"/>
      <c r="L159" s="28" t="str">
        <f t="shared" si="22"/>
        <v/>
      </c>
      <c r="M159" s="30"/>
      <c r="N159" s="30"/>
      <c r="O159" s="30"/>
      <c r="P159" s="30" t="str">
        <f t="shared" si="23"/>
        <v/>
      </c>
      <c r="Q159" s="30"/>
      <c r="R159" s="30" t="str">
        <f t="shared" si="25"/>
        <v/>
      </c>
      <c r="S159" s="30" t="str">
        <f t="shared" si="21"/>
        <v/>
      </c>
      <c r="T159" s="31" t="str">
        <f>IF(R159="","",COUNTIF($R$1:R158,R159)+1)</f>
        <v/>
      </c>
      <c r="U159" s="28"/>
      <c r="V159" s="31"/>
      <c r="W159" s="31" t="str">
        <f>IF(V159="","",VLOOKUP(V159,BatchReference!B:E,3)+COUNTIF($V$1:$V158,$V159))</f>
        <v/>
      </c>
      <c r="X159" s="29" t="str">
        <f>IFERROR(VLOOKUP(S159,CompletedPayments!A:D,3,FALSE),"")</f>
        <v/>
      </c>
      <c r="Y159" s="32" t="str">
        <f>IFERROR(VLOOKUP(S159,CompletedPayments!A:D,4,FALSE),"")</f>
        <v/>
      </c>
      <c r="Z159" s="28"/>
      <c r="AA159" s="28"/>
      <c r="AB159" s="28"/>
      <c r="AC159" s="28"/>
      <c r="AD159" s="28"/>
      <c r="AE159" s="33">
        <f t="shared" si="24"/>
        <v>0</v>
      </c>
    </row>
    <row r="160" spans="1:31" s="33" customForma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>
        <f>COUNTA(#REF!)</f>
        <v>1</v>
      </c>
      <c r="K160" s="28"/>
      <c r="L160" s="28" t="str">
        <f t="shared" si="22"/>
        <v/>
      </c>
      <c r="M160" s="30"/>
      <c r="N160" s="30"/>
      <c r="O160" s="30"/>
      <c r="P160" s="30" t="str">
        <f t="shared" si="23"/>
        <v/>
      </c>
      <c r="Q160" s="30"/>
      <c r="R160" s="30" t="str">
        <f t="shared" si="25"/>
        <v/>
      </c>
      <c r="S160" s="30" t="str">
        <f t="shared" si="21"/>
        <v/>
      </c>
      <c r="T160" s="31" t="str">
        <f>IF(R160="","",COUNTIF($R$1:R159,R160)+1)</f>
        <v/>
      </c>
      <c r="U160" s="28"/>
      <c r="V160" s="31"/>
      <c r="W160" s="31" t="str">
        <f>IF(V160="","",VLOOKUP(V160,BatchReference!B:E,3)+COUNTIF($V$1:$V159,$V160))</f>
        <v/>
      </c>
      <c r="X160" s="29" t="str">
        <f>IFERROR(VLOOKUP(S160,CompletedPayments!A:D,3,FALSE),"")</f>
        <v/>
      </c>
      <c r="Y160" s="32" t="str">
        <f>IFERROR(VLOOKUP(S160,CompletedPayments!A:D,4,FALSE),"")</f>
        <v/>
      </c>
      <c r="Z160" s="28"/>
      <c r="AA160" s="28"/>
      <c r="AB160" s="28"/>
      <c r="AC160" s="28"/>
      <c r="AD160" s="28"/>
      <c r="AE160" s="33">
        <f t="shared" si="24"/>
        <v>0</v>
      </c>
    </row>
    <row r="161" spans="1:31" s="33" customForma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>
        <f>COUNTA(#REF!)</f>
        <v>1</v>
      </c>
      <c r="K161" s="28"/>
      <c r="L161" s="28" t="str">
        <f t="shared" si="22"/>
        <v/>
      </c>
      <c r="M161" s="30"/>
      <c r="N161" s="30"/>
      <c r="O161" s="30"/>
      <c r="P161" s="30" t="str">
        <f t="shared" si="23"/>
        <v/>
      </c>
      <c r="Q161" s="30"/>
      <c r="R161" s="30" t="str">
        <f t="shared" si="25"/>
        <v/>
      </c>
      <c r="S161" s="30" t="str">
        <f t="shared" si="21"/>
        <v/>
      </c>
      <c r="T161" s="31" t="str">
        <f>IF(R161="","",COUNTIF($R$1:R160,R161)+1)</f>
        <v/>
      </c>
      <c r="U161" s="28"/>
      <c r="V161" s="31"/>
      <c r="W161" s="31" t="str">
        <f>IF(V161="","",VLOOKUP(V161,BatchReference!B:E,3)+COUNTIF($V$1:$V160,$V161))</f>
        <v/>
      </c>
      <c r="X161" s="29" t="str">
        <f>IFERROR(VLOOKUP(S161,CompletedPayments!A:D,3,FALSE),"")</f>
        <v/>
      </c>
      <c r="Y161" s="32" t="str">
        <f>IFERROR(VLOOKUP(S161,CompletedPayments!A:D,4,FALSE),"")</f>
        <v/>
      </c>
      <c r="Z161" s="28"/>
      <c r="AA161" s="28"/>
      <c r="AB161" s="28"/>
      <c r="AC161" s="28"/>
      <c r="AD161" s="28"/>
      <c r="AE161" s="33">
        <f t="shared" si="24"/>
        <v>0</v>
      </c>
    </row>
    <row r="162" spans="1:31" s="33" customForma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>
        <f>COUNTA(#REF!)</f>
        <v>1</v>
      </c>
      <c r="K162" s="28"/>
      <c r="L162" s="28" t="str">
        <f t="shared" si="22"/>
        <v/>
      </c>
      <c r="M162" s="30"/>
      <c r="N162" s="30"/>
      <c r="O162" s="30"/>
      <c r="P162" s="30" t="str">
        <f t="shared" si="23"/>
        <v/>
      </c>
      <c r="Q162" s="30"/>
      <c r="R162" s="30" t="str">
        <f t="shared" si="25"/>
        <v/>
      </c>
      <c r="S162" s="30" t="str">
        <f t="shared" si="21"/>
        <v/>
      </c>
      <c r="T162" s="31" t="str">
        <f>IF(R162="","",COUNTIF($R$1:R161,R162)+1)</f>
        <v/>
      </c>
      <c r="U162" s="28"/>
      <c r="V162" s="31"/>
      <c r="W162" s="31" t="str">
        <f>IF(V162="","",VLOOKUP(V162,BatchReference!B:E,3)+COUNTIF($V$1:$V161,$V162))</f>
        <v/>
      </c>
      <c r="X162" s="29" t="str">
        <f>IFERROR(VLOOKUP(S162,CompletedPayments!A:D,3,FALSE),"")</f>
        <v/>
      </c>
      <c r="Y162" s="32" t="str">
        <f>IFERROR(VLOOKUP(S162,CompletedPayments!A:D,4,FALSE),"")</f>
        <v/>
      </c>
      <c r="Z162" s="28"/>
      <c r="AA162" s="28"/>
      <c r="AB162" s="28"/>
      <c r="AC162" s="28"/>
      <c r="AD162" s="28"/>
      <c r="AE162" s="33">
        <f t="shared" si="24"/>
        <v>0</v>
      </c>
    </row>
    <row r="163" spans="1:31" s="33" customForma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>
        <f>COUNTA(#REF!)</f>
        <v>1</v>
      </c>
      <c r="K163" s="28"/>
      <c r="L163" s="28" t="str">
        <f t="shared" si="22"/>
        <v/>
      </c>
      <c r="M163" s="30"/>
      <c r="N163" s="30"/>
      <c r="O163" s="30"/>
      <c r="P163" s="30" t="str">
        <f t="shared" si="23"/>
        <v/>
      </c>
      <c r="Q163" s="30"/>
      <c r="R163" s="30" t="str">
        <f t="shared" si="25"/>
        <v/>
      </c>
      <c r="S163" s="30" t="str">
        <f t="shared" si="21"/>
        <v/>
      </c>
      <c r="T163" s="31" t="str">
        <f>IF(R163="","",COUNTIF($R$1:R162,R163)+1)</f>
        <v/>
      </c>
      <c r="U163" s="28"/>
      <c r="V163" s="31"/>
      <c r="W163" s="31" t="str">
        <f>IF(V163="","",VLOOKUP(V163,BatchReference!B:E,3)+COUNTIF($V$1:$V162,$V163))</f>
        <v/>
      </c>
      <c r="X163" s="29" t="str">
        <f>IFERROR(VLOOKUP(S163,CompletedPayments!A:D,3,FALSE),"")</f>
        <v/>
      </c>
      <c r="Y163" s="32" t="str">
        <f>IFERROR(VLOOKUP(S163,CompletedPayments!A:D,4,FALSE),"")</f>
        <v/>
      </c>
      <c r="Z163" s="28"/>
      <c r="AA163" s="28"/>
      <c r="AB163" s="28"/>
      <c r="AC163" s="28"/>
      <c r="AD163" s="28"/>
      <c r="AE163" s="33">
        <f t="shared" si="24"/>
        <v>0</v>
      </c>
    </row>
    <row r="164" spans="1:31" s="33" customForma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>
        <f>COUNTA(#REF!)</f>
        <v>1</v>
      </c>
      <c r="K164" s="28"/>
      <c r="L164" s="28" t="str">
        <f t="shared" si="22"/>
        <v/>
      </c>
      <c r="M164" s="30"/>
      <c r="N164" s="30"/>
      <c r="O164" s="30"/>
      <c r="P164" s="30" t="str">
        <f t="shared" si="23"/>
        <v/>
      </c>
      <c r="Q164" s="30"/>
      <c r="R164" s="30" t="str">
        <f t="shared" si="25"/>
        <v/>
      </c>
      <c r="S164" s="30" t="str">
        <f t="shared" si="21"/>
        <v/>
      </c>
      <c r="T164" s="31" t="str">
        <f>IF(R164="","",COUNTIF($R$1:R163,R164)+1)</f>
        <v/>
      </c>
      <c r="U164" s="28"/>
      <c r="V164" s="31"/>
      <c r="W164" s="31" t="str">
        <f>IF(V164="","",VLOOKUP(V164,BatchReference!B:E,3)+COUNTIF($V$1:$V163,$V164))</f>
        <v/>
      </c>
      <c r="X164" s="29" t="str">
        <f>IFERROR(VLOOKUP(S164,CompletedPayments!A:D,3,FALSE),"")</f>
        <v/>
      </c>
      <c r="Y164" s="32" t="str">
        <f>IFERROR(VLOOKUP(S164,CompletedPayments!A:D,4,FALSE),"")</f>
        <v/>
      </c>
      <c r="Z164" s="28"/>
      <c r="AA164" s="28"/>
      <c r="AB164" s="28"/>
      <c r="AC164" s="28"/>
      <c r="AD164" s="28"/>
      <c r="AE164" s="33">
        <f t="shared" si="24"/>
        <v>0</v>
      </c>
    </row>
    <row r="165" spans="1:31" s="33" customForma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>
        <f>COUNTA(#REF!)</f>
        <v>1</v>
      </c>
      <c r="K165" s="28"/>
      <c r="L165" s="28" t="str">
        <f t="shared" si="22"/>
        <v/>
      </c>
      <c r="M165" s="30"/>
      <c r="N165" s="30"/>
      <c r="O165" s="30"/>
      <c r="P165" s="30" t="str">
        <f t="shared" si="23"/>
        <v/>
      </c>
      <c r="Q165" s="30"/>
      <c r="R165" s="30" t="str">
        <f t="shared" si="25"/>
        <v/>
      </c>
      <c r="S165" s="30" t="str">
        <f t="shared" si="21"/>
        <v/>
      </c>
      <c r="T165" s="31" t="str">
        <f>IF(R165="","",COUNTIF($R$1:R164,R165)+1)</f>
        <v/>
      </c>
      <c r="U165" s="28"/>
      <c r="V165" s="31"/>
      <c r="W165" s="31" t="str">
        <f>IF(V165="","",VLOOKUP(V165,BatchReference!B:E,3)+COUNTIF($V$1:$V164,$V165))</f>
        <v/>
      </c>
      <c r="X165" s="29" t="str">
        <f>IFERROR(VLOOKUP(S165,CompletedPayments!A:D,3,FALSE),"")</f>
        <v/>
      </c>
      <c r="Y165" s="32" t="str">
        <f>IFERROR(VLOOKUP(S165,CompletedPayments!A:D,4,FALSE),"")</f>
        <v/>
      </c>
      <c r="Z165" s="28"/>
      <c r="AA165" s="28"/>
      <c r="AB165" s="28"/>
      <c r="AC165" s="28"/>
      <c r="AD165" s="28"/>
      <c r="AE165" s="33">
        <f t="shared" si="24"/>
        <v>0</v>
      </c>
    </row>
    <row r="166" spans="1:31" s="33" customForma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>
        <f>COUNTA(#REF!)</f>
        <v>1</v>
      </c>
      <c r="K166" s="28"/>
      <c r="L166" s="28" t="str">
        <f t="shared" si="22"/>
        <v/>
      </c>
      <c r="M166" s="30"/>
      <c r="N166" s="30"/>
      <c r="O166" s="30"/>
      <c r="P166" s="30" t="str">
        <f t="shared" si="23"/>
        <v/>
      </c>
      <c r="Q166" s="30"/>
      <c r="R166" s="30" t="str">
        <f t="shared" si="25"/>
        <v/>
      </c>
      <c r="S166" s="30" t="str">
        <f t="shared" si="21"/>
        <v/>
      </c>
      <c r="T166" s="31" t="str">
        <f>IF(R166="","",COUNTIF($R$1:R165,R166)+1)</f>
        <v/>
      </c>
      <c r="U166" s="28"/>
      <c r="V166" s="31"/>
      <c r="W166" s="31" t="str">
        <f>IF(V166="","",VLOOKUP(V166,BatchReference!B:E,3)+COUNTIF($V$1:$V165,$V166))</f>
        <v/>
      </c>
      <c r="X166" s="29" t="str">
        <f>IFERROR(VLOOKUP(S166,CompletedPayments!A:D,3,FALSE),"")</f>
        <v/>
      </c>
      <c r="Y166" s="32" t="str">
        <f>IFERROR(VLOOKUP(S166,CompletedPayments!A:D,4,FALSE),"")</f>
        <v/>
      </c>
      <c r="Z166" s="28"/>
      <c r="AA166" s="28"/>
      <c r="AB166" s="28"/>
      <c r="AC166" s="28"/>
      <c r="AD166" s="28"/>
      <c r="AE166" s="33">
        <f t="shared" si="24"/>
        <v>0</v>
      </c>
    </row>
    <row r="167" spans="1:31" s="33" customForma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>
        <f>COUNTA(#REF!)</f>
        <v>1</v>
      </c>
      <c r="K167" s="28"/>
      <c r="L167" s="28" t="str">
        <f t="shared" si="22"/>
        <v/>
      </c>
      <c r="M167" s="30"/>
      <c r="N167" s="30"/>
      <c r="O167" s="30"/>
      <c r="P167" s="30" t="str">
        <f t="shared" si="23"/>
        <v/>
      </c>
      <c r="Q167" s="30"/>
      <c r="R167" s="30" t="str">
        <f t="shared" si="25"/>
        <v/>
      </c>
      <c r="S167" s="30" t="str">
        <f t="shared" si="21"/>
        <v/>
      </c>
      <c r="T167" s="31" t="str">
        <f>IF(R167="","",COUNTIF($R$1:R166,R167)+1)</f>
        <v/>
      </c>
      <c r="U167" s="28"/>
      <c r="V167" s="31"/>
      <c r="W167" s="31" t="str">
        <f>IF(V167="","",VLOOKUP(V167,BatchReference!B:E,3)+COUNTIF($V$1:$V166,$V167))</f>
        <v/>
      </c>
      <c r="X167" s="29" t="str">
        <f>IFERROR(VLOOKUP(S167,CompletedPayments!A:D,3,FALSE),"")</f>
        <v/>
      </c>
      <c r="Y167" s="32" t="str">
        <f>IFERROR(VLOOKUP(S167,CompletedPayments!A:D,4,FALSE),"")</f>
        <v/>
      </c>
      <c r="Z167" s="28"/>
      <c r="AA167" s="28"/>
      <c r="AB167" s="28"/>
      <c r="AC167" s="28"/>
      <c r="AD167" s="28"/>
      <c r="AE167" s="33">
        <f t="shared" si="24"/>
        <v>0</v>
      </c>
    </row>
    <row r="168" spans="1:31" s="33" customForma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>
        <f>COUNTA(#REF!)</f>
        <v>1</v>
      </c>
      <c r="K168" s="28"/>
      <c r="L168" s="28" t="str">
        <f t="shared" si="22"/>
        <v/>
      </c>
      <c r="M168" s="30"/>
      <c r="N168" s="30"/>
      <c r="O168" s="30"/>
      <c r="P168" s="30" t="str">
        <f t="shared" si="23"/>
        <v/>
      </c>
      <c r="Q168" s="30"/>
      <c r="R168" s="30" t="str">
        <f t="shared" si="25"/>
        <v/>
      </c>
      <c r="S168" s="30" t="str">
        <f t="shared" ref="S168:S231" si="26">IF(V168="","",IF(R168="","",IF(T168&gt;1,TRIM(LEFT(R168,29)&amp;T168),R168)))</f>
        <v/>
      </c>
      <c r="T168" s="31" t="str">
        <f>IF(R168="","",COUNTIF($R$1:R167,R168)+1)</f>
        <v/>
      </c>
      <c r="U168" s="28"/>
      <c r="V168" s="31"/>
      <c r="W168" s="31" t="str">
        <f>IF(V168="","",VLOOKUP(V168,BatchReference!B:E,3)+COUNTIF($V$1:$V167,$V168))</f>
        <v/>
      </c>
      <c r="X168" s="29" t="str">
        <f>IFERROR(VLOOKUP(S168,CompletedPayments!A:D,3,FALSE),"")</f>
        <v/>
      </c>
      <c r="Y168" s="32" t="str">
        <f>IFERROR(VLOOKUP(S168,CompletedPayments!A:D,4,FALSE),"")</f>
        <v/>
      </c>
      <c r="Z168" s="28"/>
      <c r="AA168" s="28"/>
      <c r="AB168" s="28"/>
      <c r="AC168" s="28"/>
      <c r="AD168" s="28"/>
      <c r="AE168" s="33">
        <f t="shared" si="24"/>
        <v>0</v>
      </c>
    </row>
    <row r="169" spans="1:31" s="33" customForma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>
        <f>COUNTA(#REF!)</f>
        <v>1</v>
      </c>
      <c r="K169" s="28"/>
      <c r="L169" s="28" t="str">
        <f t="shared" si="22"/>
        <v/>
      </c>
      <c r="M169" s="30"/>
      <c r="N169" s="30"/>
      <c r="O169" s="30"/>
      <c r="P169" s="30" t="str">
        <f t="shared" si="23"/>
        <v/>
      </c>
      <c r="Q169" s="30"/>
      <c r="R169" s="30" t="str">
        <f t="shared" si="25"/>
        <v/>
      </c>
      <c r="S169" s="30" t="str">
        <f t="shared" si="26"/>
        <v/>
      </c>
      <c r="T169" s="31" t="str">
        <f>IF(R169="","",COUNTIF($R$1:R168,R169)+1)</f>
        <v/>
      </c>
      <c r="U169" s="28"/>
      <c r="V169" s="31"/>
      <c r="W169" s="31" t="str">
        <f>IF(V169="","",VLOOKUP(V169,BatchReference!B:E,3)+COUNTIF($V$1:$V168,$V169))</f>
        <v/>
      </c>
      <c r="X169" s="29" t="str">
        <f>IFERROR(VLOOKUP(S169,CompletedPayments!A:D,3,FALSE),"")</f>
        <v/>
      </c>
      <c r="Y169" s="32" t="str">
        <f>IFERROR(VLOOKUP(S169,CompletedPayments!A:D,4,FALSE),"")</f>
        <v/>
      </c>
      <c r="Z169" s="28"/>
      <c r="AA169" s="28"/>
      <c r="AB169" s="28"/>
      <c r="AC169" s="28"/>
      <c r="AD169" s="28"/>
      <c r="AE169" s="33">
        <f t="shared" si="24"/>
        <v>0</v>
      </c>
    </row>
    <row r="170" spans="1:31" s="33" customForma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>
        <f>COUNTA(#REF!)</f>
        <v>1</v>
      </c>
      <c r="K170" s="28"/>
      <c r="L170" s="28" t="str">
        <f t="shared" si="22"/>
        <v/>
      </c>
      <c r="M170" s="30"/>
      <c r="N170" s="30"/>
      <c r="O170" s="30"/>
      <c r="P170" s="30" t="str">
        <f t="shared" si="23"/>
        <v/>
      </c>
      <c r="Q170" s="30"/>
      <c r="R170" s="30" t="str">
        <f t="shared" si="25"/>
        <v/>
      </c>
      <c r="S170" s="30" t="str">
        <f t="shared" si="26"/>
        <v/>
      </c>
      <c r="T170" s="31" t="str">
        <f>IF(R170="","",COUNTIF($R$1:R169,R170)+1)</f>
        <v/>
      </c>
      <c r="U170" s="28"/>
      <c r="V170" s="31"/>
      <c r="W170" s="31" t="str">
        <f>IF(V170="","",VLOOKUP(V170,BatchReference!B:E,3)+COUNTIF($V$1:$V169,$V170))</f>
        <v/>
      </c>
      <c r="X170" s="29" t="str">
        <f>IFERROR(VLOOKUP(S170,CompletedPayments!A:D,3,FALSE),"")</f>
        <v/>
      </c>
      <c r="Y170" s="32" t="str">
        <f>IFERROR(VLOOKUP(S170,CompletedPayments!A:D,4,FALSE),"")</f>
        <v/>
      </c>
      <c r="Z170" s="28"/>
      <c r="AA170" s="28"/>
      <c r="AB170" s="28"/>
      <c r="AC170" s="28"/>
      <c r="AD170" s="28"/>
      <c r="AE170" s="33">
        <f t="shared" si="24"/>
        <v>0</v>
      </c>
    </row>
    <row r="171" spans="1:31" s="33" customForma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>
        <f>COUNTA(#REF!)</f>
        <v>1</v>
      </c>
      <c r="K171" s="28"/>
      <c r="L171" s="28" t="str">
        <f t="shared" si="22"/>
        <v/>
      </c>
      <c r="M171" s="30"/>
      <c r="N171" s="30"/>
      <c r="O171" s="30"/>
      <c r="P171" s="30" t="str">
        <f t="shared" si="23"/>
        <v/>
      </c>
      <c r="Q171" s="30"/>
      <c r="R171" s="30" t="str">
        <f t="shared" si="25"/>
        <v/>
      </c>
      <c r="S171" s="30" t="str">
        <f t="shared" si="26"/>
        <v/>
      </c>
      <c r="T171" s="31" t="str">
        <f>IF(R171="","",COUNTIF($R$1:R170,R171)+1)</f>
        <v/>
      </c>
      <c r="U171" s="28"/>
      <c r="V171" s="31"/>
      <c r="W171" s="31" t="str">
        <f>IF(V171="","",VLOOKUP(V171,BatchReference!B:E,3)+COUNTIF($V$1:$V170,$V171))</f>
        <v/>
      </c>
      <c r="X171" s="29" t="str">
        <f>IFERROR(VLOOKUP(S171,CompletedPayments!A:D,3,FALSE),"")</f>
        <v/>
      </c>
      <c r="Y171" s="32" t="str">
        <f>IFERROR(VLOOKUP(S171,CompletedPayments!A:D,4,FALSE),"")</f>
        <v/>
      </c>
      <c r="Z171" s="28"/>
      <c r="AA171" s="28"/>
      <c r="AB171" s="28"/>
      <c r="AC171" s="28"/>
      <c r="AD171" s="28"/>
      <c r="AE171" s="33">
        <f t="shared" si="24"/>
        <v>0</v>
      </c>
    </row>
    <row r="172" spans="1:31" s="33" customForma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>
        <f>COUNTA(#REF!)</f>
        <v>1</v>
      </c>
      <c r="K172" s="28"/>
      <c r="L172" s="28" t="str">
        <f t="shared" si="22"/>
        <v/>
      </c>
      <c r="M172" s="30"/>
      <c r="N172" s="30"/>
      <c r="O172" s="30"/>
      <c r="P172" s="30" t="str">
        <f t="shared" si="23"/>
        <v/>
      </c>
      <c r="Q172" s="30"/>
      <c r="R172" s="30" t="str">
        <f t="shared" si="25"/>
        <v/>
      </c>
      <c r="S172" s="30" t="str">
        <f t="shared" si="26"/>
        <v/>
      </c>
      <c r="T172" s="31" t="str">
        <f>IF(R172="","",COUNTIF($R$1:R171,R172)+1)</f>
        <v/>
      </c>
      <c r="U172" s="28"/>
      <c r="V172" s="31"/>
      <c r="W172" s="31" t="str">
        <f>IF(V172="","",VLOOKUP(V172,BatchReference!B:E,3)+COUNTIF($V$1:$V171,$V172))</f>
        <v/>
      </c>
      <c r="X172" s="29" t="str">
        <f>IFERROR(VLOOKUP(S172,CompletedPayments!A:D,3,FALSE),"")</f>
        <v/>
      </c>
      <c r="Y172" s="32" t="str">
        <f>IFERROR(VLOOKUP(S172,CompletedPayments!A:D,4,FALSE),"")</f>
        <v/>
      </c>
      <c r="Z172" s="28"/>
      <c r="AA172" s="28"/>
      <c r="AB172" s="28"/>
      <c r="AC172" s="28"/>
      <c r="AD172" s="28"/>
      <c r="AE172" s="33">
        <f t="shared" si="24"/>
        <v>0</v>
      </c>
    </row>
    <row r="173" spans="1:31" s="33" customForma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>
        <f>COUNTA(#REF!)</f>
        <v>1</v>
      </c>
      <c r="K173" s="28"/>
      <c r="L173" s="28" t="str">
        <f t="shared" si="22"/>
        <v/>
      </c>
      <c r="M173" s="30"/>
      <c r="N173" s="30"/>
      <c r="O173" s="30"/>
      <c r="P173" s="30" t="str">
        <f t="shared" si="23"/>
        <v/>
      </c>
      <c r="Q173" s="30"/>
      <c r="R173" s="30" t="str">
        <f t="shared" si="25"/>
        <v/>
      </c>
      <c r="S173" s="30" t="str">
        <f t="shared" si="26"/>
        <v/>
      </c>
      <c r="T173" s="31" t="str">
        <f>IF(R173="","",COUNTIF($R$1:R172,R173)+1)</f>
        <v/>
      </c>
      <c r="U173" s="28"/>
      <c r="V173" s="31"/>
      <c r="W173" s="31" t="str">
        <f>IF(V173="","",VLOOKUP(V173,BatchReference!B:E,3)+COUNTIF($V$1:$V172,$V173))</f>
        <v/>
      </c>
      <c r="X173" s="29" t="str">
        <f>IFERROR(VLOOKUP(S173,CompletedPayments!A:D,3,FALSE),"")</f>
        <v/>
      </c>
      <c r="Y173" s="32" t="str">
        <f>IFERROR(VLOOKUP(S173,CompletedPayments!A:D,4,FALSE),"")</f>
        <v/>
      </c>
      <c r="Z173" s="28"/>
      <c r="AA173" s="28"/>
      <c r="AB173" s="28"/>
      <c r="AC173" s="28"/>
      <c r="AD173" s="28"/>
      <c r="AE173" s="33">
        <f t="shared" si="24"/>
        <v>0</v>
      </c>
    </row>
    <row r="174" spans="1:31" s="33" customForma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>
        <f>COUNTA(#REF!)</f>
        <v>1</v>
      </c>
      <c r="K174" s="28"/>
      <c r="L174" s="28" t="str">
        <f t="shared" si="22"/>
        <v/>
      </c>
      <c r="M174" s="30"/>
      <c r="N174" s="30"/>
      <c r="O174" s="30"/>
      <c r="P174" s="30" t="str">
        <f t="shared" si="23"/>
        <v/>
      </c>
      <c r="Q174" s="30"/>
      <c r="R174" s="30" t="str">
        <f t="shared" si="25"/>
        <v/>
      </c>
      <c r="S174" s="30" t="str">
        <f t="shared" si="26"/>
        <v/>
      </c>
      <c r="T174" s="31" t="str">
        <f>IF(R174="","",COUNTIF($R$1:R173,R174)+1)</f>
        <v/>
      </c>
      <c r="U174" s="28"/>
      <c r="V174" s="31"/>
      <c r="W174" s="31" t="str">
        <f>IF(V174="","",VLOOKUP(V174,BatchReference!B:E,3)+COUNTIF($V$1:$V173,$V174))</f>
        <v/>
      </c>
      <c r="X174" s="29" t="str">
        <f>IFERROR(VLOOKUP(S174,CompletedPayments!A:D,3,FALSE),"")</f>
        <v/>
      </c>
      <c r="Y174" s="32" t="str">
        <f>IFERROR(VLOOKUP(S174,CompletedPayments!A:D,4,FALSE),"")</f>
        <v/>
      </c>
      <c r="Z174" s="28"/>
      <c r="AA174" s="28"/>
      <c r="AB174" s="28"/>
      <c r="AC174" s="28"/>
      <c r="AD174" s="28"/>
      <c r="AE174" s="33">
        <f t="shared" si="24"/>
        <v>0</v>
      </c>
    </row>
    <row r="175" spans="1:31" s="33" customForma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>
        <f>COUNTA(#REF!)</f>
        <v>1</v>
      </c>
      <c r="K175" s="28"/>
      <c r="L175" s="28" t="str">
        <f t="shared" ref="L175:L238" si="27">IF(K175="",IF(C175="","",CONCATENATE(C175,", ",B175)),E175)</f>
        <v/>
      </c>
      <c r="M175" s="30"/>
      <c r="N175" s="30"/>
      <c r="O175" s="30"/>
      <c r="P175" s="30" t="str">
        <f t="shared" si="23"/>
        <v/>
      </c>
      <c r="Q175" s="30"/>
      <c r="R175" s="30" t="str">
        <f t="shared" si="25"/>
        <v/>
      </c>
      <c r="S175" s="30" t="str">
        <f t="shared" si="26"/>
        <v/>
      </c>
      <c r="T175" s="31" t="str">
        <f>IF(R175="","",COUNTIF($R$1:R174,R175)+1)</f>
        <v/>
      </c>
      <c r="U175" s="28"/>
      <c r="V175" s="31"/>
      <c r="W175" s="31" t="str">
        <f>IF(V175="","",VLOOKUP(V175,BatchReference!B:E,3)+COUNTIF($V$1:$V174,$V175))</f>
        <v/>
      </c>
      <c r="X175" s="29" t="str">
        <f>IFERROR(VLOOKUP(S175,CompletedPayments!A:D,3,FALSE),"")</f>
        <v/>
      </c>
      <c r="Y175" s="32" t="str">
        <f>IFERROR(VLOOKUP(S175,CompletedPayments!A:D,4,FALSE),"")</f>
        <v/>
      </c>
      <c r="Z175" s="28"/>
      <c r="AA175" s="28"/>
      <c r="AB175" s="28"/>
      <c r="AC175" s="28"/>
      <c r="AD175" s="28"/>
      <c r="AE175" s="33">
        <f t="shared" si="24"/>
        <v>0</v>
      </c>
    </row>
    <row r="176" spans="1:31" s="33" customForma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>
        <f>COUNTA(#REF!)</f>
        <v>1</v>
      </c>
      <c r="K176" s="28"/>
      <c r="L176" s="28" t="str">
        <f t="shared" si="27"/>
        <v/>
      </c>
      <c r="M176" s="30"/>
      <c r="N176" s="30"/>
      <c r="O176" s="30"/>
      <c r="P176" s="30" t="str">
        <f t="shared" si="23"/>
        <v/>
      </c>
      <c r="Q176" s="30"/>
      <c r="R176" s="30" t="str">
        <f t="shared" si="25"/>
        <v/>
      </c>
      <c r="S176" s="30" t="str">
        <f t="shared" si="26"/>
        <v/>
      </c>
      <c r="T176" s="31" t="str">
        <f>IF(R176="","",COUNTIF($R$1:R175,R176)+1)</f>
        <v/>
      </c>
      <c r="U176" s="28"/>
      <c r="V176" s="31"/>
      <c r="W176" s="31" t="str">
        <f>IF(V176="","",VLOOKUP(V176,BatchReference!B:E,3)+COUNTIF($V$1:$V175,$V176))</f>
        <v/>
      </c>
      <c r="X176" s="29" t="str">
        <f>IFERROR(VLOOKUP(S176,CompletedPayments!A:D,3,FALSE),"")</f>
        <v/>
      </c>
      <c r="Y176" s="32" t="str">
        <f>IFERROR(VLOOKUP(S176,CompletedPayments!A:D,4,FALSE),"")</f>
        <v/>
      </c>
      <c r="Z176" s="28"/>
      <c r="AA176" s="28"/>
      <c r="AB176" s="28"/>
      <c r="AC176" s="28"/>
      <c r="AD176" s="28"/>
      <c r="AE176" s="33">
        <f t="shared" si="24"/>
        <v>0</v>
      </c>
    </row>
    <row r="177" spans="1:31" s="33" customForma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>
        <f>COUNTA(#REF!)</f>
        <v>1</v>
      </c>
      <c r="K177" s="28"/>
      <c r="L177" s="28" t="str">
        <f t="shared" si="27"/>
        <v/>
      </c>
      <c r="M177" s="30"/>
      <c r="N177" s="30"/>
      <c r="O177" s="30"/>
      <c r="P177" s="30" t="str">
        <f t="shared" si="23"/>
        <v/>
      </c>
      <c r="Q177" s="30"/>
      <c r="R177" s="30" t="str">
        <f t="shared" si="25"/>
        <v/>
      </c>
      <c r="S177" s="30" t="str">
        <f t="shared" si="26"/>
        <v/>
      </c>
      <c r="T177" s="31" t="str">
        <f>IF(R177="","",COUNTIF($R$1:R176,R177)+1)</f>
        <v/>
      </c>
      <c r="U177" s="28"/>
      <c r="V177" s="31"/>
      <c r="W177" s="31" t="str">
        <f>IF(V177="","",VLOOKUP(V177,BatchReference!B:E,3)+COUNTIF($V$1:$V176,$V177))</f>
        <v/>
      </c>
      <c r="X177" s="29" t="str">
        <f>IFERROR(VLOOKUP(S177,CompletedPayments!A:D,3,FALSE),"")</f>
        <v/>
      </c>
      <c r="Y177" s="32" t="str">
        <f>IFERROR(VLOOKUP(S177,CompletedPayments!A:D,4,FALSE),"")</f>
        <v/>
      </c>
      <c r="Z177" s="28"/>
      <c r="AA177" s="28"/>
      <c r="AB177" s="28"/>
      <c r="AC177" s="28"/>
      <c r="AD177" s="28"/>
      <c r="AE177" s="33">
        <f t="shared" si="24"/>
        <v>0</v>
      </c>
    </row>
    <row r="178" spans="1:31" s="33" customForma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>
        <f>COUNTA(#REF!)</f>
        <v>1</v>
      </c>
      <c r="K178" s="28"/>
      <c r="L178" s="28" t="str">
        <f t="shared" si="27"/>
        <v/>
      </c>
      <c r="M178" s="30"/>
      <c r="N178" s="30"/>
      <c r="O178" s="30"/>
      <c r="P178" s="30" t="str">
        <f t="shared" si="23"/>
        <v/>
      </c>
      <c r="Q178" s="30"/>
      <c r="R178" s="30" t="str">
        <f t="shared" si="25"/>
        <v/>
      </c>
      <c r="S178" s="30" t="str">
        <f t="shared" si="26"/>
        <v/>
      </c>
      <c r="T178" s="31" t="str">
        <f>IF(R178="","",COUNTIF($R$1:R177,R178)+1)</f>
        <v/>
      </c>
      <c r="U178" s="28"/>
      <c r="V178" s="31"/>
      <c r="W178" s="31" t="str">
        <f>IF(V178="","",VLOOKUP(V178,BatchReference!B:E,3)+COUNTIF($V$1:$V177,$V178))</f>
        <v/>
      </c>
      <c r="X178" s="29" t="str">
        <f>IFERROR(VLOOKUP(S178,CompletedPayments!A:D,3,FALSE),"")</f>
        <v/>
      </c>
      <c r="Y178" s="32" t="str">
        <f>IFERROR(VLOOKUP(S178,CompletedPayments!A:D,4,FALSE),"")</f>
        <v/>
      </c>
      <c r="Z178" s="28"/>
      <c r="AA178" s="28"/>
      <c r="AB178" s="28"/>
      <c r="AC178" s="28"/>
      <c r="AD178" s="28"/>
      <c r="AE178" s="33">
        <f t="shared" si="24"/>
        <v>0</v>
      </c>
    </row>
    <row r="179" spans="1:31" s="33" customForma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>
        <f>COUNTA(#REF!)</f>
        <v>1</v>
      </c>
      <c r="K179" s="28"/>
      <c r="L179" s="28" t="str">
        <f t="shared" si="27"/>
        <v/>
      </c>
      <c r="M179" s="30"/>
      <c r="N179" s="30"/>
      <c r="O179" s="30"/>
      <c r="P179" s="30" t="str">
        <f t="shared" si="23"/>
        <v/>
      </c>
      <c r="Q179" s="30"/>
      <c r="R179" s="30" t="str">
        <f t="shared" si="25"/>
        <v/>
      </c>
      <c r="S179" s="30" t="str">
        <f t="shared" si="26"/>
        <v/>
      </c>
      <c r="T179" s="31" t="str">
        <f>IF(R179="","",COUNTIF($R$1:R178,R179)+1)</f>
        <v/>
      </c>
      <c r="U179" s="28"/>
      <c r="V179" s="31"/>
      <c r="W179" s="31" t="str">
        <f>IF(V179="","",VLOOKUP(V179,BatchReference!B:E,3)+COUNTIF($V$1:$V178,$V179))</f>
        <v/>
      </c>
      <c r="X179" s="29" t="str">
        <f>IFERROR(VLOOKUP(S179,CompletedPayments!A:D,3,FALSE),"")</f>
        <v/>
      </c>
      <c r="Y179" s="32" t="str">
        <f>IFERROR(VLOOKUP(S179,CompletedPayments!A:D,4,FALSE),"")</f>
        <v/>
      </c>
      <c r="Z179" s="28"/>
      <c r="AA179" s="28"/>
      <c r="AB179" s="28"/>
      <c r="AC179" s="28"/>
      <c r="AD179" s="28"/>
      <c r="AE179" s="33">
        <f t="shared" si="24"/>
        <v>0</v>
      </c>
    </row>
    <row r="180" spans="1:31" s="33" customForma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>
        <f>COUNTA(#REF!)</f>
        <v>1</v>
      </c>
      <c r="K180" s="28"/>
      <c r="L180" s="28" t="str">
        <f t="shared" si="27"/>
        <v/>
      </c>
      <c r="M180" s="30"/>
      <c r="N180" s="30"/>
      <c r="O180" s="30"/>
      <c r="P180" s="30" t="str">
        <f t="shared" si="23"/>
        <v/>
      </c>
      <c r="Q180" s="30"/>
      <c r="R180" s="30" t="str">
        <f t="shared" si="25"/>
        <v/>
      </c>
      <c r="S180" s="30" t="str">
        <f t="shared" si="26"/>
        <v/>
      </c>
      <c r="T180" s="31" t="str">
        <f>IF(R180="","",COUNTIF($R$1:R179,R180)+1)</f>
        <v/>
      </c>
      <c r="U180" s="28"/>
      <c r="V180" s="31"/>
      <c r="W180" s="31" t="str">
        <f>IF(V180="","",VLOOKUP(V180,BatchReference!B:E,3)+COUNTIF($V$1:$V179,$V180))</f>
        <v/>
      </c>
      <c r="X180" s="29" t="str">
        <f>IFERROR(VLOOKUP(S180,CompletedPayments!A:D,3,FALSE),"")</f>
        <v/>
      </c>
      <c r="Y180" s="32" t="str">
        <f>IFERROR(VLOOKUP(S180,CompletedPayments!A:D,4,FALSE),"")</f>
        <v/>
      </c>
      <c r="Z180" s="28"/>
      <c r="AA180" s="28"/>
      <c r="AB180" s="28"/>
      <c r="AC180" s="28"/>
      <c r="AD180" s="28"/>
      <c r="AE180" s="33">
        <f t="shared" si="24"/>
        <v>0</v>
      </c>
    </row>
    <row r="181" spans="1:31" s="33" customForma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>
        <f>COUNTA(#REF!)</f>
        <v>1</v>
      </c>
      <c r="K181" s="28"/>
      <c r="L181" s="28" t="str">
        <f t="shared" si="27"/>
        <v/>
      </c>
      <c r="M181" s="30"/>
      <c r="N181" s="30"/>
      <c r="O181" s="30"/>
      <c r="P181" s="30" t="str">
        <f t="shared" si="23"/>
        <v/>
      </c>
      <c r="Q181" s="30"/>
      <c r="R181" s="30" t="str">
        <f t="shared" si="25"/>
        <v/>
      </c>
      <c r="S181" s="30" t="str">
        <f t="shared" si="26"/>
        <v/>
      </c>
      <c r="T181" s="31" t="str">
        <f>IF(R181="","",COUNTIF($R$1:R180,R181)+1)</f>
        <v/>
      </c>
      <c r="U181" s="28"/>
      <c r="V181" s="31"/>
      <c r="W181" s="31" t="str">
        <f>IF(V181="","",VLOOKUP(V181,BatchReference!B:E,3)+COUNTIF($V$1:$V180,$V181))</f>
        <v/>
      </c>
      <c r="X181" s="29" t="str">
        <f>IFERROR(VLOOKUP(S181,CompletedPayments!A:D,3,FALSE),"")</f>
        <v/>
      </c>
      <c r="Y181" s="32" t="str">
        <f>IFERROR(VLOOKUP(S181,CompletedPayments!A:D,4,FALSE),"")</f>
        <v/>
      </c>
      <c r="Z181" s="28"/>
      <c r="AA181" s="28"/>
      <c r="AB181" s="28"/>
      <c r="AC181" s="28"/>
      <c r="AD181" s="28"/>
      <c r="AE181" s="33">
        <f t="shared" si="24"/>
        <v>0</v>
      </c>
    </row>
    <row r="182" spans="1:31" s="33" customForma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>
        <f>COUNTA(#REF!)</f>
        <v>1</v>
      </c>
      <c r="K182" s="28"/>
      <c r="L182" s="28" t="str">
        <f t="shared" si="27"/>
        <v/>
      </c>
      <c r="M182" s="30"/>
      <c r="N182" s="30"/>
      <c r="O182" s="30"/>
      <c r="P182" s="30" t="str">
        <f t="shared" si="23"/>
        <v/>
      </c>
      <c r="Q182" s="30"/>
      <c r="R182" s="30" t="str">
        <f t="shared" si="25"/>
        <v/>
      </c>
      <c r="S182" s="30" t="str">
        <f t="shared" si="26"/>
        <v/>
      </c>
      <c r="T182" s="31" t="str">
        <f>IF(R182="","",COUNTIF($R$1:R181,R182)+1)</f>
        <v/>
      </c>
      <c r="U182" s="28"/>
      <c r="V182" s="31"/>
      <c r="W182" s="31" t="str">
        <f>IF(V182="","",VLOOKUP(V182,BatchReference!B:E,3)+COUNTIF($V$1:$V181,$V182))</f>
        <v/>
      </c>
      <c r="X182" s="29" t="str">
        <f>IFERROR(VLOOKUP(S182,CompletedPayments!A:D,3,FALSE),"")</f>
        <v/>
      </c>
      <c r="Y182" s="32" t="str">
        <f>IFERROR(VLOOKUP(S182,CompletedPayments!A:D,4,FALSE),"")</f>
        <v/>
      </c>
      <c r="Z182" s="28"/>
      <c r="AA182" s="28"/>
      <c r="AB182" s="28"/>
      <c r="AC182" s="28"/>
      <c r="AD182" s="28"/>
      <c r="AE182" s="33">
        <f t="shared" si="24"/>
        <v>0</v>
      </c>
    </row>
    <row r="183" spans="1:31" s="33" customForma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>
        <f>COUNTA(#REF!)</f>
        <v>1</v>
      </c>
      <c r="K183" s="28"/>
      <c r="L183" s="28" t="str">
        <f t="shared" si="27"/>
        <v/>
      </c>
      <c r="M183" s="30"/>
      <c r="N183" s="30"/>
      <c r="O183" s="30"/>
      <c r="P183" s="30" t="str">
        <f t="shared" si="23"/>
        <v/>
      </c>
      <c r="Q183" s="30"/>
      <c r="R183" s="30" t="str">
        <f t="shared" si="25"/>
        <v/>
      </c>
      <c r="S183" s="30" t="str">
        <f t="shared" si="26"/>
        <v/>
      </c>
      <c r="T183" s="31" t="str">
        <f>IF(R183="","",COUNTIF($R$1:R182,R183)+1)</f>
        <v/>
      </c>
      <c r="U183" s="28"/>
      <c r="V183" s="31"/>
      <c r="W183" s="31" t="str">
        <f>IF(V183="","",VLOOKUP(V183,BatchReference!B:E,3)+COUNTIF($V$1:$V182,$V183))</f>
        <v/>
      </c>
      <c r="X183" s="29" t="str">
        <f>IFERROR(VLOOKUP(S183,CompletedPayments!A:D,3,FALSE),"")</f>
        <v/>
      </c>
      <c r="Y183" s="32" t="str">
        <f>IFERROR(VLOOKUP(S183,CompletedPayments!A:D,4,FALSE),"")</f>
        <v/>
      </c>
      <c r="Z183" s="28"/>
      <c r="AA183" s="28"/>
      <c r="AB183" s="28"/>
      <c r="AC183" s="28"/>
      <c r="AD183" s="28"/>
      <c r="AE183" s="33">
        <f t="shared" si="24"/>
        <v>0</v>
      </c>
    </row>
    <row r="184" spans="1:31" s="33" customForma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>
        <f>COUNTA(#REF!)</f>
        <v>1</v>
      </c>
      <c r="K184" s="28"/>
      <c r="L184" s="28" t="str">
        <f t="shared" si="27"/>
        <v/>
      </c>
      <c r="M184" s="30"/>
      <c r="N184" s="30"/>
      <c r="O184" s="30"/>
      <c r="P184" s="30" t="str">
        <f t="shared" si="23"/>
        <v/>
      </c>
      <c r="Q184" s="30"/>
      <c r="R184" s="30" t="str">
        <f t="shared" si="25"/>
        <v/>
      </c>
      <c r="S184" s="30" t="str">
        <f t="shared" si="26"/>
        <v/>
      </c>
      <c r="T184" s="31" t="str">
        <f>IF(R184="","",COUNTIF($R$1:R183,R184)+1)</f>
        <v/>
      </c>
      <c r="U184" s="28"/>
      <c r="V184" s="31"/>
      <c r="W184" s="31" t="str">
        <f>IF(V184="","",VLOOKUP(V184,BatchReference!B:E,3)+COUNTIF($V$1:$V183,$V184))</f>
        <v/>
      </c>
      <c r="X184" s="29" t="str">
        <f>IFERROR(VLOOKUP(S184,CompletedPayments!A:D,3,FALSE),"")</f>
        <v/>
      </c>
      <c r="Y184" s="32" t="str">
        <f>IFERROR(VLOOKUP(S184,CompletedPayments!A:D,4,FALSE),"")</f>
        <v/>
      </c>
      <c r="Z184" s="28"/>
      <c r="AA184" s="28"/>
      <c r="AB184" s="28"/>
      <c r="AC184" s="28"/>
      <c r="AD184" s="28"/>
      <c r="AE184" s="33">
        <f t="shared" si="24"/>
        <v>0</v>
      </c>
    </row>
    <row r="185" spans="1:31" s="33" customForma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>
        <f>COUNTA(#REF!)</f>
        <v>1</v>
      </c>
      <c r="K185" s="28"/>
      <c r="L185" s="28" t="str">
        <f t="shared" si="27"/>
        <v/>
      </c>
      <c r="M185" s="30"/>
      <c r="N185" s="30"/>
      <c r="O185" s="30"/>
      <c r="P185" s="30" t="str">
        <f t="shared" si="23"/>
        <v/>
      </c>
      <c r="Q185" s="30"/>
      <c r="R185" s="30" t="str">
        <f t="shared" si="25"/>
        <v/>
      </c>
      <c r="S185" s="30" t="str">
        <f t="shared" si="26"/>
        <v/>
      </c>
      <c r="T185" s="31" t="str">
        <f>IF(R185="","",COUNTIF($R$1:R184,R185)+1)</f>
        <v/>
      </c>
      <c r="U185" s="28"/>
      <c r="V185" s="31"/>
      <c r="W185" s="31" t="str">
        <f>IF(V185="","",VLOOKUP(V185,BatchReference!B:E,3)+COUNTIF($V$1:$V184,$V185))</f>
        <v/>
      </c>
      <c r="X185" s="29" t="str">
        <f>IFERROR(VLOOKUP(S185,CompletedPayments!A:D,3,FALSE),"")</f>
        <v/>
      </c>
      <c r="Y185" s="32" t="str">
        <f>IFERROR(VLOOKUP(S185,CompletedPayments!A:D,4,FALSE),"")</f>
        <v/>
      </c>
      <c r="Z185" s="28"/>
      <c r="AA185" s="28"/>
      <c r="AB185" s="28"/>
      <c r="AC185" s="28"/>
      <c r="AD185" s="28"/>
      <c r="AE185" s="33">
        <f t="shared" si="24"/>
        <v>0</v>
      </c>
    </row>
    <row r="186" spans="1:31" s="33" customForma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>
        <f>COUNTA(#REF!)</f>
        <v>1</v>
      </c>
      <c r="K186" s="28"/>
      <c r="L186" s="28" t="str">
        <f t="shared" si="27"/>
        <v/>
      </c>
      <c r="M186" s="30"/>
      <c r="N186" s="30"/>
      <c r="O186" s="30"/>
      <c r="P186" s="30" t="str">
        <f t="shared" si="23"/>
        <v/>
      </c>
      <c r="Q186" s="30"/>
      <c r="R186" s="30" t="str">
        <f t="shared" si="25"/>
        <v/>
      </c>
      <c r="S186" s="30" t="str">
        <f t="shared" si="26"/>
        <v/>
      </c>
      <c r="T186" s="31" t="str">
        <f>IF(R186="","",COUNTIF($R$1:R185,R186)+1)</f>
        <v/>
      </c>
      <c r="U186" s="28"/>
      <c r="V186" s="31"/>
      <c r="W186" s="31" t="str">
        <f>IF(V186="","",VLOOKUP(V186,BatchReference!B:E,3)+COUNTIF($V$1:$V185,$V186))</f>
        <v/>
      </c>
      <c r="X186" s="29" t="str">
        <f>IFERROR(VLOOKUP(S186,CompletedPayments!A:D,3,FALSE),"")</f>
        <v/>
      </c>
      <c r="Y186" s="32" t="str">
        <f>IFERROR(VLOOKUP(S186,CompletedPayments!A:D,4,FALSE),"")</f>
        <v/>
      </c>
      <c r="Z186" s="28"/>
      <c r="AA186" s="28"/>
      <c r="AB186" s="28"/>
      <c r="AC186" s="28"/>
      <c r="AD186" s="28"/>
      <c r="AE186" s="33">
        <f t="shared" si="24"/>
        <v>0</v>
      </c>
    </row>
    <row r="187" spans="1:31" s="33" customForma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>
        <f>COUNTA(#REF!)</f>
        <v>1</v>
      </c>
      <c r="K187" s="28"/>
      <c r="L187" s="28" t="str">
        <f t="shared" si="27"/>
        <v/>
      </c>
      <c r="M187" s="30"/>
      <c r="N187" s="30"/>
      <c r="O187" s="30"/>
      <c r="P187" s="30" t="str">
        <f t="shared" si="23"/>
        <v/>
      </c>
      <c r="Q187" s="30"/>
      <c r="R187" s="30" t="str">
        <f t="shared" si="25"/>
        <v/>
      </c>
      <c r="S187" s="30" t="str">
        <f t="shared" si="26"/>
        <v/>
      </c>
      <c r="T187" s="31" t="str">
        <f>IF(R187="","",COUNTIF($R$1:R186,R187)+1)</f>
        <v/>
      </c>
      <c r="U187" s="28"/>
      <c r="V187" s="31"/>
      <c r="W187" s="31" t="str">
        <f>IF(V187="","",VLOOKUP(V187,BatchReference!B:E,3)+COUNTIF($V$1:$V186,$V187))</f>
        <v/>
      </c>
      <c r="X187" s="29" t="str">
        <f>IFERROR(VLOOKUP(S187,CompletedPayments!A:D,3,FALSE),"")</f>
        <v/>
      </c>
      <c r="Y187" s="32" t="str">
        <f>IFERROR(VLOOKUP(S187,CompletedPayments!A:D,4,FALSE),"")</f>
        <v/>
      </c>
      <c r="Z187" s="28"/>
      <c r="AA187" s="28"/>
      <c r="AB187" s="28"/>
      <c r="AC187" s="28"/>
      <c r="AD187" s="28"/>
      <c r="AE187" s="33">
        <f t="shared" si="24"/>
        <v>0</v>
      </c>
    </row>
    <row r="188" spans="1:31" s="33" customForma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>
        <f>COUNTA(#REF!)</f>
        <v>1</v>
      </c>
      <c r="K188" s="28"/>
      <c r="L188" s="28" t="str">
        <f t="shared" si="27"/>
        <v/>
      </c>
      <c r="M188" s="30"/>
      <c r="N188" s="30"/>
      <c r="O188" s="30"/>
      <c r="P188" s="30" t="str">
        <f t="shared" si="23"/>
        <v/>
      </c>
      <c r="Q188" s="30"/>
      <c r="R188" s="30" t="str">
        <f t="shared" si="25"/>
        <v/>
      </c>
      <c r="S188" s="30" t="str">
        <f t="shared" si="26"/>
        <v/>
      </c>
      <c r="T188" s="31" t="str">
        <f>IF(R188="","",COUNTIF($R$1:R187,R188)+1)</f>
        <v/>
      </c>
      <c r="U188" s="28"/>
      <c r="V188" s="31"/>
      <c r="W188" s="31" t="str">
        <f>IF(V188="","",VLOOKUP(V188,BatchReference!B:E,3)+COUNTIF($V$1:$V187,$V188))</f>
        <v/>
      </c>
      <c r="X188" s="29" t="str">
        <f>IFERROR(VLOOKUP(S188,CompletedPayments!A:D,3,FALSE),"")</f>
        <v/>
      </c>
      <c r="Y188" s="32" t="str">
        <f>IFERROR(VLOOKUP(S188,CompletedPayments!A:D,4,FALSE),"")</f>
        <v/>
      </c>
      <c r="Z188" s="28"/>
      <c r="AA188" s="28"/>
      <c r="AB188" s="28"/>
      <c r="AC188" s="28"/>
      <c r="AD188" s="28"/>
      <c r="AE188" s="33">
        <f t="shared" si="24"/>
        <v>0</v>
      </c>
    </row>
    <row r="189" spans="1:31" s="33" customForma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>
        <f>COUNTA(#REF!)</f>
        <v>1</v>
      </c>
      <c r="K189" s="28"/>
      <c r="L189" s="28" t="str">
        <f t="shared" si="27"/>
        <v/>
      </c>
      <c r="M189" s="30"/>
      <c r="N189" s="30"/>
      <c r="O189" s="30"/>
      <c r="P189" s="30" t="str">
        <f t="shared" si="23"/>
        <v/>
      </c>
      <c r="Q189" s="30"/>
      <c r="R189" s="30" t="str">
        <f t="shared" si="25"/>
        <v/>
      </c>
      <c r="S189" s="30" t="str">
        <f t="shared" si="26"/>
        <v/>
      </c>
      <c r="T189" s="31" t="str">
        <f>IF(R189="","",COUNTIF($R$1:R188,R189)+1)</f>
        <v/>
      </c>
      <c r="U189" s="28"/>
      <c r="V189" s="31"/>
      <c r="W189" s="31" t="str">
        <f>IF(V189="","",VLOOKUP(V189,BatchReference!B:E,3)+COUNTIF($V$1:$V188,$V189))</f>
        <v/>
      </c>
      <c r="X189" s="29" t="str">
        <f>IFERROR(VLOOKUP(S189,CompletedPayments!A:D,3,FALSE),"")</f>
        <v/>
      </c>
      <c r="Y189" s="32" t="str">
        <f>IFERROR(VLOOKUP(S189,CompletedPayments!A:D,4,FALSE),"")</f>
        <v/>
      </c>
      <c r="Z189" s="28"/>
      <c r="AA189" s="28"/>
      <c r="AB189" s="28"/>
      <c r="AC189" s="28"/>
      <c r="AD189" s="28"/>
      <c r="AE189" s="33">
        <f t="shared" si="24"/>
        <v>0</v>
      </c>
    </row>
    <row r="190" spans="1:31" s="33" customForma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>
        <f>COUNTA(#REF!)</f>
        <v>1</v>
      </c>
      <c r="K190" s="28"/>
      <c r="L190" s="28" t="str">
        <f t="shared" si="27"/>
        <v/>
      </c>
      <c r="M190" s="30"/>
      <c r="N190" s="30"/>
      <c r="O190" s="30"/>
      <c r="P190" s="30" t="str">
        <f t="shared" si="23"/>
        <v/>
      </c>
      <c r="Q190" s="30"/>
      <c r="R190" s="30" t="str">
        <f t="shared" si="25"/>
        <v/>
      </c>
      <c r="S190" s="30" t="str">
        <f t="shared" si="26"/>
        <v/>
      </c>
      <c r="T190" s="31" t="str">
        <f>IF(R190="","",COUNTIF($R$1:R189,R190)+1)</f>
        <v/>
      </c>
      <c r="U190" s="28"/>
      <c r="V190" s="31"/>
      <c r="W190" s="31" t="str">
        <f>IF(V190="","",VLOOKUP(V190,BatchReference!B:E,3)+COUNTIF($V$1:$V189,$V190))</f>
        <v/>
      </c>
      <c r="X190" s="29" t="str">
        <f>IFERROR(VLOOKUP(S190,CompletedPayments!A:D,3,FALSE),"")</f>
        <v/>
      </c>
      <c r="Y190" s="32" t="str">
        <f>IFERROR(VLOOKUP(S190,CompletedPayments!A:D,4,FALSE),"")</f>
        <v/>
      </c>
      <c r="Z190" s="28"/>
      <c r="AA190" s="28"/>
      <c r="AB190" s="28"/>
      <c r="AC190" s="28"/>
      <c r="AD190" s="28"/>
      <c r="AE190" s="33">
        <f t="shared" si="24"/>
        <v>0</v>
      </c>
    </row>
    <row r="191" spans="1:31" s="33" customForma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>
        <f>COUNTA(#REF!)</f>
        <v>1</v>
      </c>
      <c r="K191" s="28"/>
      <c r="L191" s="28" t="str">
        <f t="shared" si="27"/>
        <v/>
      </c>
      <c r="M191" s="30"/>
      <c r="N191" s="30"/>
      <c r="O191" s="30"/>
      <c r="P191" s="30" t="str">
        <f t="shared" si="23"/>
        <v/>
      </c>
      <c r="Q191" s="30"/>
      <c r="R191" s="30" t="str">
        <f t="shared" si="25"/>
        <v/>
      </c>
      <c r="S191" s="30" t="str">
        <f t="shared" si="26"/>
        <v/>
      </c>
      <c r="T191" s="31" t="str">
        <f>IF(R191="","",COUNTIF($R$1:R190,R191)+1)</f>
        <v/>
      </c>
      <c r="U191" s="28"/>
      <c r="V191" s="31"/>
      <c r="W191" s="31" t="str">
        <f>IF(V191="","",VLOOKUP(V191,BatchReference!B:E,3)+COUNTIF($V$1:$V190,$V191))</f>
        <v/>
      </c>
      <c r="X191" s="29" t="str">
        <f>IFERROR(VLOOKUP(S191,CompletedPayments!A:D,3,FALSE),"")</f>
        <v/>
      </c>
      <c r="Y191" s="32" t="str">
        <f>IFERROR(VLOOKUP(S191,CompletedPayments!A:D,4,FALSE),"")</f>
        <v/>
      </c>
      <c r="Z191" s="28"/>
      <c r="AA191" s="28"/>
      <c r="AB191" s="28"/>
      <c r="AC191" s="28"/>
      <c r="AD191" s="28"/>
      <c r="AE191" s="33">
        <f t="shared" si="24"/>
        <v>0</v>
      </c>
    </row>
    <row r="192" spans="1:31" s="33" customForma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>
        <f>COUNTA(#REF!)</f>
        <v>1</v>
      </c>
      <c r="K192" s="28"/>
      <c r="L192" s="28" t="str">
        <f t="shared" si="27"/>
        <v/>
      </c>
      <c r="M192" s="30"/>
      <c r="N192" s="30"/>
      <c r="O192" s="30"/>
      <c r="P192" s="30" t="str">
        <f t="shared" si="23"/>
        <v/>
      </c>
      <c r="Q192" s="30"/>
      <c r="R192" s="30" t="str">
        <f t="shared" si="25"/>
        <v/>
      </c>
      <c r="S192" s="30" t="str">
        <f t="shared" si="26"/>
        <v/>
      </c>
      <c r="T192" s="31" t="str">
        <f>IF(R192="","",COUNTIF($R$1:R191,R192)+1)</f>
        <v/>
      </c>
      <c r="U192" s="28"/>
      <c r="V192" s="31"/>
      <c r="W192" s="31" t="str">
        <f>IF(V192="","",VLOOKUP(V192,BatchReference!B:E,3)+COUNTIF($V$1:$V191,$V192))</f>
        <v/>
      </c>
      <c r="X192" s="29" t="str">
        <f>IFERROR(VLOOKUP(S192,CompletedPayments!A:D,3,FALSE),"")</f>
        <v/>
      </c>
      <c r="Y192" s="32" t="str">
        <f>IFERROR(VLOOKUP(S192,CompletedPayments!A:D,4,FALSE),"")</f>
        <v/>
      </c>
      <c r="Z192" s="28"/>
      <c r="AA192" s="28"/>
      <c r="AB192" s="28"/>
      <c r="AC192" s="28"/>
      <c r="AD192" s="28"/>
      <c r="AE192" s="33">
        <f t="shared" si="24"/>
        <v>0</v>
      </c>
    </row>
    <row r="193" spans="1:31" s="33" customForma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>
        <f>COUNTA(#REF!)</f>
        <v>1</v>
      </c>
      <c r="K193" s="28"/>
      <c r="L193" s="28" t="str">
        <f t="shared" si="27"/>
        <v/>
      </c>
      <c r="M193" s="30"/>
      <c r="N193" s="30"/>
      <c r="O193" s="30"/>
      <c r="P193" s="30" t="str">
        <f t="shared" si="23"/>
        <v/>
      </c>
      <c r="Q193" s="30"/>
      <c r="R193" s="30" t="str">
        <f t="shared" si="25"/>
        <v/>
      </c>
      <c r="S193" s="30" t="str">
        <f t="shared" si="26"/>
        <v/>
      </c>
      <c r="T193" s="31" t="str">
        <f>IF(R193="","",COUNTIF($R$1:R192,R193)+1)</f>
        <v/>
      </c>
      <c r="U193" s="28"/>
      <c r="V193" s="31"/>
      <c r="W193" s="31" t="str">
        <f>IF(V193="","",VLOOKUP(V193,BatchReference!B:E,3)+COUNTIF($V$1:$V192,$V193))</f>
        <v/>
      </c>
      <c r="X193" s="29" t="str">
        <f>IFERROR(VLOOKUP(S193,CompletedPayments!A:D,3,FALSE),"")</f>
        <v/>
      </c>
      <c r="Y193" s="32" t="str">
        <f>IFERROR(VLOOKUP(S193,CompletedPayments!A:D,4,FALSE),"")</f>
        <v/>
      </c>
      <c r="Z193" s="28"/>
      <c r="AA193" s="28"/>
      <c r="AB193" s="28"/>
      <c r="AC193" s="28"/>
      <c r="AD193" s="28"/>
      <c r="AE193" s="33">
        <f t="shared" si="24"/>
        <v>0</v>
      </c>
    </row>
    <row r="194" spans="1:31" s="33" customForma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>
        <f>COUNTA(#REF!)</f>
        <v>1</v>
      </c>
      <c r="K194" s="28"/>
      <c r="L194" s="28" t="str">
        <f t="shared" si="27"/>
        <v/>
      </c>
      <c r="M194" s="30"/>
      <c r="N194" s="30"/>
      <c r="O194" s="30"/>
      <c r="P194" s="30" t="str">
        <f t="shared" si="23"/>
        <v/>
      </c>
      <c r="Q194" s="30"/>
      <c r="R194" s="30" t="str">
        <f t="shared" si="25"/>
        <v/>
      </c>
      <c r="S194" s="30" t="str">
        <f t="shared" si="26"/>
        <v/>
      </c>
      <c r="T194" s="31" t="str">
        <f>IF(R194="","",COUNTIF($R$1:R193,R194)+1)</f>
        <v/>
      </c>
      <c r="U194" s="28"/>
      <c r="V194" s="31"/>
      <c r="W194" s="31" t="str">
        <f>IF(V194="","",VLOOKUP(V194,BatchReference!B:E,3)+COUNTIF($V$1:$V193,$V194))</f>
        <v/>
      </c>
      <c r="X194" s="29" t="str">
        <f>IFERROR(VLOOKUP(S194,CompletedPayments!A:D,3,FALSE),"")</f>
        <v/>
      </c>
      <c r="Y194" s="32" t="str">
        <f>IFERROR(VLOOKUP(S194,CompletedPayments!A:D,4,FALSE),"")</f>
        <v/>
      </c>
      <c r="Z194" s="28"/>
      <c r="AA194" s="28"/>
      <c r="AB194" s="28"/>
      <c r="AC194" s="28"/>
      <c r="AD194" s="28"/>
      <c r="AE194" s="33">
        <f t="shared" si="24"/>
        <v>0</v>
      </c>
    </row>
    <row r="195" spans="1:31" s="33" customForma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>
        <f>COUNTA(#REF!)</f>
        <v>1</v>
      </c>
      <c r="K195" s="28"/>
      <c r="L195" s="28" t="str">
        <f t="shared" si="27"/>
        <v/>
      </c>
      <c r="M195" s="30"/>
      <c r="N195" s="30"/>
      <c r="O195" s="30"/>
      <c r="P195" s="30" t="str">
        <f t="shared" ref="P195:P258" si="28">IF(O195=0,"",IF(N195="DENIED","DENIED",IF(U195="","","TSP"&amp;$AH$1&amp;"-B"&amp;V195&amp;"-"&amp;L195)))</f>
        <v/>
      </c>
      <c r="Q195" s="30"/>
      <c r="R195" s="30" t="str">
        <f t="shared" si="25"/>
        <v/>
      </c>
      <c r="S195" s="30" t="str">
        <f t="shared" si="26"/>
        <v/>
      </c>
      <c r="T195" s="31" t="str">
        <f>IF(R195="","",COUNTIF($R$1:R194,R195)+1)</f>
        <v/>
      </c>
      <c r="U195" s="28"/>
      <c r="V195" s="31"/>
      <c r="W195" s="31" t="str">
        <f>IF(V195="","",VLOOKUP(V195,BatchReference!B:E,3)+COUNTIF($V$1:$V194,$V195))</f>
        <v/>
      </c>
      <c r="X195" s="29" t="str">
        <f>IFERROR(VLOOKUP(S195,CompletedPayments!A:D,3,FALSE),"")</f>
        <v/>
      </c>
      <c r="Y195" s="32" t="str">
        <f>IFERROR(VLOOKUP(S195,CompletedPayments!A:D,4,FALSE),"")</f>
        <v/>
      </c>
      <c r="Z195" s="28"/>
      <c r="AA195" s="28"/>
      <c r="AB195" s="28"/>
      <c r="AC195" s="28"/>
      <c r="AD195" s="28"/>
      <c r="AE195" s="33">
        <f t="shared" si="24"/>
        <v>0</v>
      </c>
    </row>
    <row r="196" spans="1:31" s="33" customForma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>
        <f>COUNTA(#REF!)</f>
        <v>1</v>
      </c>
      <c r="K196" s="28"/>
      <c r="L196" s="28" t="str">
        <f t="shared" si="27"/>
        <v/>
      </c>
      <c r="M196" s="30"/>
      <c r="N196" s="30"/>
      <c r="O196" s="30"/>
      <c r="P196" s="30" t="str">
        <f t="shared" si="28"/>
        <v/>
      </c>
      <c r="Q196" s="30"/>
      <c r="R196" s="30" t="str">
        <f t="shared" si="25"/>
        <v/>
      </c>
      <c r="S196" s="30" t="str">
        <f t="shared" si="26"/>
        <v/>
      </c>
      <c r="T196" s="31" t="str">
        <f>IF(R196="","",COUNTIF($R$1:R195,R196)+1)</f>
        <v/>
      </c>
      <c r="U196" s="28"/>
      <c r="V196" s="31"/>
      <c r="W196" s="31" t="str">
        <f>IF(V196="","",VLOOKUP(V196,BatchReference!B:E,3)+COUNTIF($V$1:$V195,$V196))</f>
        <v/>
      </c>
      <c r="X196" s="29" t="str">
        <f>IFERROR(VLOOKUP(S196,CompletedPayments!A:D,3,FALSE),"")</f>
        <v/>
      </c>
      <c r="Y196" s="32" t="str">
        <f>IFERROR(VLOOKUP(S196,CompletedPayments!A:D,4,FALSE),"")</f>
        <v/>
      </c>
      <c r="Z196" s="28"/>
      <c r="AA196" s="28"/>
      <c r="AB196" s="28"/>
      <c r="AC196" s="28"/>
      <c r="AD196" s="28"/>
      <c r="AE196" s="33">
        <f t="shared" si="24"/>
        <v>0</v>
      </c>
    </row>
    <row r="197" spans="1:31" s="33" customForma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>
        <f>COUNTA(#REF!)</f>
        <v>1</v>
      </c>
      <c r="K197" s="28"/>
      <c r="L197" s="28" t="str">
        <f t="shared" si="27"/>
        <v/>
      </c>
      <c r="M197" s="30"/>
      <c r="N197" s="30"/>
      <c r="O197" s="30"/>
      <c r="P197" s="30" t="str">
        <f t="shared" si="28"/>
        <v/>
      </c>
      <c r="Q197" s="30"/>
      <c r="R197" s="30" t="str">
        <f t="shared" si="25"/>
        <v/>
      </c>
      <c r="S197" s="30" t="str">
        <f t="shared" si="26"/>
        <v/>
      </c>
      <c r="T197" s="31" t="str">
        <f>IF(R197="","",COUNTIF($R$1:R196,R197)+1)</f>
        <v/>
      </c>
      <c r="U197" s="28"/>
      <c r="V197" s="31"/>
      <c r="W197" s="31" t="str">
        <f>IF(V197="","",VLOOKUP(V197,BatchReference!B:E,3)+COUNTIF($V$1:$V196,$V197))</f>
        <v/>
      </c>
      <c r="X197" s="29" t="str">
        <f>IFERROR(VLOOKUP(S197,CompletedPayments!A:D,3,FALSE),"")</f>
        <v/>
      </c>
      <c r="Y197" s="32" t="str">
        <f>IFERROR(VLOOKUP(S197,CompletedPayments!A:D,4,FALSE),"")</f>
        <v/>
      </c>
      <c r="Z197" s="28"/>
      <c r="AA197" s="28"/>
      <c r="AB197" s="28"/>
      <c r="AC197" s="28"/>
      <c r="AD197" s="28"/>
      <c r="AE197" s="33">
        <f t="shared" si="24"/>
        <v>0</v>
      </c>
    </row>
    <row r="198" spans="1:31" s="33" customForma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>
        <f>COUNTA(#REF!)</f>
        <v>1</v>
      </c>
      <c r="K198" s="28"/>
      <c r="L198" s="28" t="str">
        <f t="shared" si="27"/>
        <v/>
      </c>
      <c r="M198" s="30"/>
      <c r="N198" s="30"/>
      <c r="O198" s="30"/>
      <c r="P198" s="30" t="str">
        <f t="shared" si="28"/>
        <v/>
      </c>
      <c r="Q198" s="30"/>
      <c r="R198" s="30" t="str">
        <f t="shared" si="25"/>
        <v/>
      </c>
      <c r="S198" s="30" t="str">
        <f t="shared" si="26"/>
        <v/>
      </c>
      <c r="T198" s="31" t="str">
        <f>IF(R198="","",COUNTIF($R$1:R197,R198)+1)</f>
        <v/>
      </c>
      <c r="U198" s="29"/>
      <c r="V198" s="31"/>
      <c r="W198" s="31" t="str">
        <f>IF(V198="","",VLOOKUP(V198,BatchReference!B:E,3)+COUNTIF($V$1:$V197,$V198))</f>
        <v/>
      </c>
      <c r="X198" s="29" t="str">
        <f>IFERROR(VLOOKUP(S198,CompletedPayments!A:D,3,FALSE),"")</f>
        <v/>
      </c>
      <c r="Y198" s="32" t="str">
        <f>IFERROR(VLOOKUP(S198,CompletedPayments!A:D,4,FALSE),"")</f>
        <v/>
      </c>
      <c r="Z198" s="28"/>
      <c r="AA198" s="28"/>
      <c r="AB198" s="28"/>
      <c r="AC198" s="28"/>
      <c r="AD198" s="28"/>
      <c r="AE198" s="33">
        <f t="shared" si="24"/>
        <v>0</v>
      </c>
    </row>
    <row r="199" spans="1:31" s="33" customForma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>
        <f>COUNTA(#REF!)</f>
        <v>1</v>
      </c>
      <c r="K199" s="28"/>
      <c r="L199" s="28" t="str">
        <f t="shared" si="27"/>
        <v/>
      </c>
      <c r="M199" s="30"/>
      <c r="N199" s="30"/>
      <c r="O199" s="30"/>
      <c r="P199" s="30" t="str">
        <f t="shared" si="28"/>
        <v/>
      </c>
      <c r="Q199" s="30"/>
      <c r="R199" s="30" t="str">
        <f t="shared" si="25"/>
        <v/>
      </c>
      <c r="S199" s="30" t="str">
        <f t="shared" si="26"/>
        <v/>
      </c>
      <c r="T199" s="31" t="str">
        <f>IF(R199="","",COUNTIF($R$1:R198,R199)+1)</f>
        <v/>
      </c>
      <c r="U199" s="29"/>
      <c r="V199" s="31"/>
      <c r="W199" s="31" t="str">
        <f>IF(V199="","",VLOOKUP(V199,BatchReference!B:E,3)+COUNTIF($V$1:$V198,$V199))</f>
        <v/>
      </c>
      <c r="X199" s="29" t="str">
        <f>IFERROR(VLOOKUP(S199,CompletedPayments!A:D,3,FALSE),"")</f>
        <v/>
      </c>
      <c r="Y199" s="32" t="str">
        <f>IFERROR(VLOOKUP(S199,CompletedPayments!A:D,4,FALSE),"")</f>
        <v/>
      </c>
      <c r="Z199" s="28"/>
      <c r="AA199" s="28"/>
      <c r="AB199" s="28"/>
      <c r="AC199" s="28"/>
      <c r="AD199" s="28"/>
      <c r="AE199" s="33">
        <f t="shared" si="24"/>
        <v>0</v>
      </c>
    </row>
    <row r="200" spans="1:31" s="33" customForma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>
        <f>COUNTA(#REF!)</f>
        <v>1</v>
      </c>
      <c r="K200" s="28"/>
      <c r="L200" s="28" t="str">
        <f t="shared" si="27"/>
        <v/>
      </c>
      <c r="M200" s="30"/>
      <c r="N200" s="30"/>
      <c r="O200" s="30"/>
      <c r="P200" s="30" t="str">
        <f t="shared" si="28"/>
        <v/>
      </c>
      <c r="Q200" s="30"/>
      <c r="R200" s="30" t="str">
        <f t="shared" si="25"/>
        <v/>
      </c>
      <c r="S200" s="30" t="str">
        <f t="shared" si="26"/>
        <v/>
      </c>
      <c r="T200" s="31" t="str">
        <f>IF(R200="","",COUNTIF($R$1:R199,R200)+1)</f>
        <v/>
      </c>
      <c r="U200" s="29"/>
      <c r="V200" s="31"/>
      <c r="W200" s="31" t="str">
        <f>IF(V200="","",VLOOKUP(V200,BatchReference!B:E,3)+COUNTIF($V$1:$V199,$V200))</f>
        <v/>
      </c>
      <c r="X200" s="29" t="str">
        <f>IFERROR(VLOOKUP(S200,CompletedPayments!A:D,3,FALSE),"")</f>
        <v/>
      </c>
      <c r="Y200" s="32" t="str">
        <f>IFERROR(VLOOKUP(S200,CompletedPayments!A:D,4,FALSE),"")</f>
        <v/>
      </c>
      <c r="Z200" s="28"/>
      <c r="AA200" s="28"/>
      <c r="AB200" s="28"/>
      <c r="AC200" s="28"/>
      <c r="AD200" s="28"/>
      <c r="AE200" s="33">
        <f t="shared" si="24"/>
        <v>0</v>
      </c>
    </row>
    <row r="201" spans="1:31" s="33" customForma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>
        <f>COUNTA(#REF!)</f>
        <v>1</v>
      </c>
      <c r="K201" s="28"/>
      <c r="L201" s="28" t="str">
        <f t="shared" si="27"/>
        <v/>
      </c>
      <c r="M201" s="30"/>
      <c r="N201" s="30"/>
      <c r="O201" s="30"/>
      <c r="P201" s="30" t="str">
        <f t="shared" si="28"/>
        <v/>
      </c>
      <c r="Q201" s="30"/>
      <c r="R201" s="30" t="str">
        <f t="shared" si="25"/>
        <v/>
      </c>
      <c r="S201" s="30" t="str">
        <f t="shared" si="26"/>
        <v/>
      </c>
      <c r="T201" s="31" t="str">
        <f>IF(R201="","",COUNTIF($R$1:R200,R201)+1)</f>
        <v/>
      </c>
      <c r="U201" s="29"/>
      <c r="V201" s="31"/>
      <c r="W201" s="31" t="str">
        <f>IF(V201="","",VLOOKUP(V201,BatchReference!B:E,3)+COUNTIF($V$1:$V200,$V201))</f>
        <v/>
      </c>
      <c r="X201" s="29" t="str">
        <f>IFERROR(VLOOKUP(S201,CompletedPayments!A:D,3,FALSE),"")</f>
        <v/>
      </c>
      <c r="Y201" s="32" t="str">
        <f>IFERROR(VLOOKUP(S201,CompletedPayments!A:D,4,FALSE),"")</f>
        <v/>
      </c>
      <c r="Z201" s="28"/>
      <c r="AA201" s="28"/>
      <c r="AB201" s="28"/>
      <c r="AC201" s="28"/>
      <c r="AD201" s="28"/>
      <c r="AE201" s="33">
        <f t="shared" si="24"/>
        <v>0</v>
      </c>
    </row>
    <row r="202" spans="1:31" s="33" customForma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>
        <f>COUNTA(#REF!)</f>
        <v>1</v>
      </c>
      <c r="K202" s="28"/>
      <c r="L202" s="28" t="str">
        <f t="shared" si="27"/>
        <v/>
      </c>
      <c r="M202" s="30"/>
      <c r="N202" s="30"/>
      <c r="O202" s="30"/>
      <c r="P202" s="30" t="str">
        <f t="shared" si="28"/>
        <v/>
      </c>
      <c r="Q202" s="30"/>
      <c r="R202" s="30" t="str">
        <f t="shared" si="25"/>
        <v/>
      </c>
      <c r="S202" s="30" t="str">
        <f t="shared" si="26"/>
        <v/>
      </c>
      <c r="T202" s="31" t="str">
        <f>IF(R202="","",COUNTIF($R$1:R201,R202)+1)</f>
        <v/>
      </c>
      <c r="U202" s="29"/>
      <c r="V202" s="31"/>
      <c r="W202" s="31" t="str">
        <f>IF(V202="","",VLOOKUP(V202,BatchReference!B:E,3)+COUNTIF($V$1:$V201,$V202))</f>
        <v/>
      </c>
      <c r="X202" s="29" t="str">
        <f>IFERROR(VLOOKUP(S202,CompletedPayments!A:D,3,FALSE),"")</f>
        <v/>
      </c>
      <c r="Y202" s="32" t="str">
        <f>IFERROR(VLOOKUP(S202,CompletedPayments!A:D,4,FALSE),"")</f>
        <v/>
      </c>
      <c r="Z202" s="28"/>
      <c r="AA202" s="28"/>
      <c r="AB202" s="28"/>
      <c r="AC202" s="28"/>
      <c r="AD202" s="28"/>
      <c r="AE202" s="33">
        <f t="shared" si="24"/>
        <v>0</v>
      </c>
    </row>
    <row r="203" spans="1:31" s="33" customForma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>
        <f>COUNTA(#REF!)</f>
        <v>1</v>
      </c>
      <c r="K203" s="28"/>
      <c r="L203" s="28" t="str">
        <f t="shared" si="27"/>
        <v/>
      </c>
      <c r="M203" s="30"/>
      <c r="N203" s="30"/>
      <c r="O203" s="30"/>
      <c r="P203" s="30" t="str">
        <f t="shared" si="28"/>
        <v/>
      </c>
      <c r="Q203" s="30"/>
      <c r="R203" s="30" t="str">
        <f t="shared" si="25"/>
        <v/>
      </c>
      <c r="S203" s="30" t="str">
        <f t="shared" si="26"/>
        <v/>
      </c>
      <c r="T203" s="31" t="str">
        <f>IF(R203="","",COUNTIF($R$1:R202,R203)+1)</f>
        <v/>
      </c>
      <c r="U203" s="29"/>
      <c r="V203" s="31"/>
      <c r="W203" s="31" t="str">
        <f>IF(V203="","",VLOOKUP(V203,BatchReference!B:E,3)+COUNTIF($V$1:$V202,$V203))</f>
        <v/>
      </c>
      <c r="X203" s="29" t="str">
        <f>IFERROR(VLOOKUP(S203,CompletedPayments!A:D,3,FALSE),"")</f>
        <v/>
      </c>
      <c r="Y203" s="32" t="str">
        <f>IFERROR(VLOOKUP(S203,CompletedPayments!A:D,4,FALSE),"")</f>
        <v/>
      </c>
      <c r="Z203" s="28"/>
      <c r="AA203" s="28"/>
      <c r="AB203" s="28"/>
      <c r="AC203" s="28"/>
      <c r="AD203" s="28"/>
      <c r="AE203" s="33">
        <f t="shared" si="24"/>
        <v>0</v>
      </c>
    </row>
    <row r="204" spans="1:31" s="33" customForma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>
        <f>COUNTA(#REF!)</f>
        <v>1</v>
      </c>
      <c r="K204" s="28"/>
      <c r="L204" s="28" t="str">
        <f t="shared" si="27"/>
        <v/>
      </c>
      <c r="M204" s="30"/>
      <c r="N204" s="30"/>
      <c r="O204" s="30"/>
      <c r="P204" s="30" t="str">
        <f t="shared" si="28"/>
        <v/>
      </c>
      <c r="Q204" s="30"/>
      <c r="R204" s="30" t="str">
        <f t="shared" si="25"/>
        <v/>
      </c>
      <c r="S204" s="30" t="str">
        <f t="shared" si="26"/>
        <v/>
      </c>
      <c r="T204" s="31" t="str">
        <f>IF(R204="","",COUNTIF($R$1:R203,R204)+1)</f>
        <v/>
      </c>
      <c r="U204" s="29"/>
      <c r="V204" s="31"/>
      <c r="W204" s="31" t="str">
        <f>IF(V204="","",VLOOKUP(V204,BatchReference!B:E,3)+COUNTIF($V$1:$V203,$V204))</f>
        <v/>
      </c>
      <c r="X204" s="29" t="str">
        <f>IFERROR(VLOOKUP(S204,CompletedPayments!A:D,3,FALSE),"")</f>
        <v/>
      </c>
      <c r="Y204" s="32" t="str">
        <f>IFERROR(VLOOKUP(S204,CompletedPayments!A:D,4,FALSE),"")</f>
        <v/>
      </c>
      <c r="Z204" s="28"/>
      <c r="AA204" s="28"/>
      <c r="AB204" s="28"/>
      <c r="AC204" s="28"/>
      <c r="AD204" s="28"/>
      <c r="AE204" s="33">
        <f t="shared" si="24"/>
        <v>0</v>
      </c>
    </row>
    <row r="205" spans="1:31" s="33" customForma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>
        <f>COUNTA(#REF!)</f>
        <v>1</v>
      </c>
      <c r="K205" s="28"/>
      <c r="L205" s="28" t="str">
        <f t="shared" si="27"/>
        <v/>
      </c>
      <c r="M205" s="30"/>
      <c r="N205" s="30"/>
      <c r="O205" s="30"/>
      <c r="P205" s="30" t="str">
        <f t="shared" si="28"/>
        <v/>
      </c>
      <c r="Q205" s="30"/>
      <c r="R205" s="30" t="str">
        <f t="shared" si="25"/>
        <v/>
      </c>
      <c r="S205" s="30" t="str">
        <f t="shared" si="26"/>
        <v/>
      </c>
      <c r="T205" s="31" t="str">
        <f>IF(R205="","",COUNTIF($R$1:R204,R205)+1)</f>
        <v/>
      </c>
      <c r="U205" s="29"/>
      <c r="V205" s="31"/>
      <c r="W205" s="31" t="str">
        <f>IF(V205="","",VLOOKUP(V205,BatchReference!B:E,3)+COUNTIF($V$1:$V204,$V205))</f>
        <v/>
      </c>
      <c r="X205" s="29" t="str">
        <f>IFERROR(VLOOKUP(S205,CompletedPayments!A:D,3,FALSE),"")</f>
        <v/>
      </c>
      <c r="Y205" s="32" t="str">
        <f>IFERROR(VLOOKUP(S205,CompletedPayments!A:D,4,FALSE),"")</f>
        <v/>
      </c>
      <c r="Z205" s="28"/>
      <c r="AA205" s="28"/>
      <c r="AB205" s="28"/>
      <c r="AC205" s="28"/>
      <c r="AD205" s="28"/>
      <c r="AE205" s="33">
        <f t="shared" si="24"/>
        <v>0</v>
      </c>
    </row>
    <row r="206" spans="1:31" s="33" customForma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>
        <f>COUNTA(#REF!)</f>
        <v>1</v>
      </c>
      <c r="K206" s="28"/>
      <c r="L206" s="28" t="str">
        <f t="shared" si="27"/>
        <v/>
      </c>
      <c r="M206" s="30"/>
      <c r="N206" s="30"/>
      <c r="O206" s="30"/>
      <c r="P206" s="30" t="str">
        <f t="shared" si="28"/>
        <v/>
      </c>
      <c r="Q206" s="30"/>
      <c r="R206" s="30" t="str">
        <f t="shared" si="25"/>
        <v/>
      </c>
      <c r="S206" s="30" t="str">
        <f t="shared" si="26"/>
        <v/>
      </c>
      <c r="T206" s="31" t="str">
        <f>IF(R206="","",COUNTIF($R$1:R205,R206)+1)</f>
        <v/>
      </c>
      <c r="U206" s="29"/>
      <c r="V206" s="31"/>
      <c r="W206" s="31" t="str">
        <f>IF(V206="","",VLOOKUP(V206,BatchReference!B:E,3)+COUNTIF($V$1:$V205,$V206))</f>
        <v/>
      </c>
      <c r="X206" s="29" t="str">
        <f>IFERROR(VLOOKUP(S206,CompletedPayments!A:D,3,FALSE),"")</f>
        <v/>
      </c>
      <c r="Y206" s="32" t="str">
        <f>IFERROR(VLOOKUP(S206,CompletedPayments!A:D,4,FALSE),"")</f>
        <v/>
      </c>
      <c r="Z206" s="28"/>
      <c r="AA206" s="28"/>
      <c r="AB206" s="28"/>
      <c r="AC206" s="28"/>
      <c r="AD206" s="28"/>
      <c r="AE206" s="33">
        <f t="shared" si="24"/>
        <v>0</v>
      </c>
    </row>
    <row r="207" spans="1:31" s="33" customFormat="1" x14ac:dyDescent="0.2">
      <c r="A207" s="28"/>
      <c r="B207" s="28"/>
      <c r="C207" s="28"/>
      <c r="D207" s="29"/>
      <c r="E207" s="28"/>
      <c r="F207" s="28"/>
      <c r="G207" s="28"/>
      <c r="H207" s="28"/>
      <c r="I207" s="28"/>
      <c r="J207" s="28">
        <f>COUNTA(#REF!)</f>
        <v>1</v>
      </c>
      <c r="K207" s="28"/>
      <c r="L207" s="28" t="str">
        <f t="shared" si="27"/>
        <v/>
      </c>
      <c r="M207" s="30"/>
      <c r="N207" s="30"/>
      <c r="O207" s="30"/>
      <c r="P207" s="30" t="str">
        <f t="shared" si="28"/>
        <v/>
      </c>
      <c r="Q207" s="30"/>
      <c r="R207" s="30" t="str">
        <f t="shared" si="25"/>
        <v/>
      </c>
      <c r="S207" s="30" t="str">
        <f t="shared" si="26"/>
        <v/>
      </c>
      <c r="T207" s="31" t="str">
        <f>IF(R207="","",COUNTIF($R$1:R206,R207)+1)</f>
        <v/>
      </c>
      <c r="U207" s="29"/>
      <c r="V207" s="31"/>
      <c r="W207" s="31" t="str">
        <f>IF(V207="","",VLOOKUP(V207,BatchReference!B:E,3)+COUNTIF($V$1:$V206,$V207))</f>
        <v/>
      </c>
      <c r="X207" s="29" t="str">
        <f>IFERROR(VLOOKUP(S207,CompletedPayments!A:D,3,FALSE),"")</f>
        <v/>
      </c>
      <c r="Y207" s="32" t="str">
        <f>IFERROR(VLOOKUP(S207,CompletedPayments!A:D,4,FALSE),"")</f>
        <v/>
      </c>
      <c r="Z207" s="28"/>
      <c r="AA207" s="28"/>
      <c r="AB207" s="28"/>
      <c r="AC207" s="28"/>
      <c r="AD207" s="28"/>
      <c r="AE207" s="33">
        <f t="shared" si="24"/>
        <v>0</v>
      </c>
    </row>
    <row r="208" spans="1:31" s="33" customForma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>
        <f>COUNTA(#REF!)</f>
        <v>1</v>
      </c>
      <c r="K208" s="28"/>
      <c r="L208" s="28" t="str">
        <f t="shared" si="27"/>
        <v/>
      </c>
      <c r="M208" s="30"/>
      <c r="N208" s="30"/>
      <c r="O208" s="30"/>
      <c r="P208" s="30" t="str">
        <f t="shared" si="28"/>
        <v/>
      </c>
      <c r="Q208" s="30"/>
      <c r="R208" s="30" t="str">
        <f t="shared" si="25"/>
        <v/>
      </c>
      <c r="S208" s="30" t="str">
        <f t="shared" si="26"/>
        <v/>
      </c>
      <c r="T208" s="31" t="str">
        <f>IF(R208="","",COUNTIF($R$1:R207,R208)+1)</f>
        <v/>
      </c>
      <c r="U208" s="29"/>
      <c r="V208" s="31"/>
      <c r="W208" s="31" t="str">
        <f>IF(V208="","",VLOOKUP(V208,BatchReference!B:E,3)+COUNTIF($V$1:$V207,$V208))</f>
        <v/>
      </c>
      <c r="X208" s="29" t="str">
        <f>IFERROR(VLOOKUP(S208,CompletedPayments!A:D,3,FALSE),"")</f>
        <v/>
      </c>
      <c r="Y208" s="32" t="str">
        <f>IFERROR(VLOOKUP(S208,CompletedPayments!A:D,4,FALSE),"")</f>
        <v/>
      </c>
      <c r="Z208" s="28"/>
      <c r="AA208" s="28"/>
      <c r="AB208" s="28"/>
      <c r="AC208" s="28"/>
      <c r="AD208" s="28"/>
      <c r="AE208" s="33">
        <f t="shared" si="24"/>
        <v>0</v>
      </c>
    </row>
    <row r="209" spans="1:31" s="33" customForma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>
        <f>COUNTA(#REF!)</f>
        <v>1</v>
      </c>
      <c r="K209" s="28"/>
      <c r="L209" s="28" t="str">
        <f t="shared" si="27"/>
        <v/>
      </c>
      <c r="M209" s="30"/>
      <c r="N209" s="30"/>
      <c r="O209" s="30"/>
      <c r="P209" s="30" t="str">
        <f t="shared" si="28"/>
        <v/>
      </c>
      <c r="Q209" s="30"/>
      <c r="R209" s="30" t="str">
        <f t="shared" si="25"/>
        <v/>
      </c>
      <c r="S209" s="30" t="str">
        <f t="shared" si="26"/>
        <v/>
      </c>
      <c r="T209" s="31" t="str">
        <f>IF(R209="","",COUNTIF($R$1:R208,R209)+1)</f>
        <v/>
      </c>
      <c r="U209" s="29"/>
      <c r="V209" s="31"/>
      <c r="W209" s="31" t="str">
        <f>IF(V209="","",VLOOKUP(V209,BatchReference!B:E,3)+COUNTIF($V$1:$V208,$V209))</f>
        <v/>
      </c>
      <c r="X209" s="29" t="str">
        <f>IFERROR(VLOOKUP(S209,CompletedPayments!A:D,3,FALSE),"")</f>
        <v/>
      </c>
      <c r="Y209" s="32" t="str">
        <f>IFERROR(VLOOKUP(S209,CompletedPayments!A:D,4,FALSE),"")</f>
        <v/>
      </c>
      <c r="Z209" s="28"/>
      <c r="AA209" s="28"/>
      <c r="AB209" s="28"/>
      <c r="AC209" s="28"/>
      <c r="AD209" s="28"/>
      <c r="AE209" s="33">
        <f t="shared" ref="AE209:AE272" si="29">IF(U209&gt;0,1,0)</f>
        <v>0</v>
      </c>
    </row>
    <row r="210" spans="1:31" s="33" customForma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>
        <f>COUNTA(#REF!)</f>
        <v>1</v>
      </c>
      <c r="K210" s="28"/>
      <c r="L210" s="28" t="str">
        <f t="shared" si="27"/>
        <v/>
      </c>
      <c r="M210" s="30"/>
      <c r="N210" s="30"/>
      <c r="O210" s="30"/>
      <c r="P210" s="30" t="str">
        <f t="shared" si="28"/>
        <v/>
      </c>
      <c r="Q210" s="30"/>
      <c r="R210" s="30" t="str">
        <f t="shared" ref="R210:R273" si="30">LEFT(TRIM(SUBSTITUTE(SUBSTITUTE(SUBSTITUTE(SUBSTITUTE(SUBSTITUTE(SUBSTITUTE(SUBSTITUTE(SUBSTITUTE(SUBSTITUTE(IF(Q210="",P210,Q210),"&amp;",""),".",""),"/",""),",","")," ",""),"'",""),"(",""),")",""),";","")),30)</f>
        <v/>
      </c>
      <c r="S210" s="30" t="str">
        <f t="shared" si="26"/>
        <v/>
      </c>
      <c r="T210" s="31" t="str">
        <f>IF(R210="","",COUNTIF($R$1:R209,R210)+1)</f>
        <v/>
      </c>
      <c r="U210" s="29"/>
      <c r="V210" s="31"/>
      <c r="W210" s="31" t="str">
        <f>IF(V210="","",VLOOKUP(V210,BatchReference!B:E,3)+COUNTIF($V$1:$V209,$V210))</f>
        <v/>
      </c>
      <c r="X210" s="29" t="str">
        <f>IFERROR(VLOOKUP(S210,CompletedPayments!A:D,3,FALSE),"")</f>
        <v/>
      </c>
      <c r="Y210" s="32" t="str">
        <f>IFERROR(VLOOKUP(S210,CompletedPayments!A:D,4,FALSE),"")</f>
        <v/>
      </c>
      <c r="Z210" s="28"/>
      <c r="AA210" s="28"/>
      <c r="AB210" s="28"/>
      <c r="AC210" s="28"/>
      <c r="AD210" s="28"/>
      <c r="AE210" s="33">
        <f t="shared" si="29"/>
        <v>0</v>
      </c>
    </row>
    <row r="211" spans="1:31" s="33" customForma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>
        <f>COUNTA(#REF!)</f>
        <v>1</v>
      </c>
      <c r="K211" s="28"/>
      <c r="L211" s="28" t="str">
        <f t="shared" si="27"/>
        <v/>
      </c>
      <c r="M211" s="30"/>
      <c r="N211" s="30"/>
      <c r="O211" s="30"/>
      <c r="P211" s="30" t="str">
        <f t="shared" si="28"/>
        <v/>
      </c>
      <c r="Q211" s="30"/>
      <c r="R211" s="30" t="str">
        <f t="shared" si="30"/>
        <v/>
      </c>
      <c r="S211" s="30" t="str">
        <f t="shared" si="26"/>
        <v/>
      </c>
      <c r="T211" s="31" t="str">
        <f>IF(R211="","",COUNTIF($R$1:R210,R211)+1)</f>
        <v/>
      </c>
      <c r="U211" s="29"/>
      <c r="V211" s="31"/>
      <c r="W211" s="31" t="str">
        <f>IF(V211="","",VLOOKUP(V211,BatchReference!B:E,3)+COUNTIF($V$1:$V210,$V211))</f>
        <v/>
      </c>
      <c r="X211" s="29" t="str">
        <f>IFERROR(VLOOKUP(S211,CompletedPayments!A:D,3,FALSE),"")</f>
        <v/>
      </c>
      <c r="Y211" s="32" t="str">
        <f>IFERROR(VLOOKUP(S211,CompletedPayments!A:D,4,FALSE),"")</f>
        <v/>
      </c>
      <c r="Z211" s="28"/>
      <c r="AA211" s="28"/>
      <c r="AB211" s="28"/>
      <c r="AC211" s="28"/>
      <c r="AD211" s="28"/>
      <c r="AE211" s="33">
        <f t="shared" si="29"/>
        <v>0</v>
      </c>
    </row>
    <row r="212" spans="1:31" s="33" customForma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>
        <f>COUNTA(#REF!)</f>
        <v>1</v>
      </c>
      <c r="K212" s="28"/>
      <c r="L212" s="28" t="str">
        <f t="shared" si="27"/>
        <v/>
      </c>
      <c r="M212" s="30"/>
      <c r="N212" s="30"/>
      <c r="O212" s="30"/>
      <c r="P212" s="30" t="str">
        <f t="shared" si="28"/>
        <v/>
      </c>
      <c r="Q212" s="30"/>
      <c r="R212" s="30" t="str">
        <f t="shared" si="30"/>
        <v/>
      </c>
      <c r="S212" s="30" t="str">
        <f t="shared" si="26"/>
        <v/>
      </c>
      <c r="T212" s="31" t="str">
        <f>IF(R212="","",COUNTIF($R$1:R211,R212)+1)</f>
        <v/>
      </c>
      <c r="U212" s="29"/>
      <c r="V212" s="31"/>
      <c r="W212" s="31" t="str">
        <f>IF(V212="","",VLOOKUP(V212,BatchReference!B:E,3)+COUNTIF($V$1:$V211,$V212))</f>
        <v/>
      </c>
      <c r="X212" s="29" t="str">
        <f>IFERROR(VLOOKUP(S212,CompletedPayments!A:D,3,FALSE),"")</f>
        <v/>
      </c>
      <c r="Y212" s="32" t="str">
        <f>IFERROR(VLOOKUP(S212,CompletedPayments!A:D,4,FALSE),"")</f>
        <v/>
      </c>
      <c r="Z212" s="28"/>
      <c r="AA212" s="28"/>
      <c r="AB212" s="28"/>
      <c r="AC212" s="28"/>
      <c r="AD212" s="28"/>
      <c r="AE212" s="33">
        <f t="shared" si="29"/>
        <v>0</v>
      </c>
    </row>
    <row r="213" spans="1:31" s="33" customForma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>
        <f>COUNTA(#REF!)</f>
        <v>1</v>
      </c>
      <c r="K213" s="28"/>
      <c r="L213" s="28" t="str">
        <f t="shared" si="27"/>
        <v/>
      </c>
      <c r="M213" s="30"/>
      <c r="N213" s="30"/>
      <c r="O213" s="30"/>
      <c r="P213" s="30" t="str">
        <f t="shared" si="28"/>
        <v/>
      </c>
      <c r="Q213" s="30"/>
      <c r="R213" s="30" t="str">
        <f t="shared" si="30"/>
        <v/>
      </c>
      <c r="S213" s="30" t="str">
        <f t="shared" si="26"/>
        <v/>
      </c>
      <c r="T213" s="31" t="str">
        <f>IF(R213="","",COUNTIF($R$1:R212,R213)+1)</f>
        <v/>
      </c>
      <c r="U213" s="29"/>
      <c r="V213" s="31"/>
      <c r="W213" s="31" t="str">
        <f>IF(V213="","",VLOOKUP(V213,BatchReference!B:E,3)+COUNTIF($V$1:$V212,$V213))</f>
        <v/>
      </c>
      <c r="X213" s="29" t="str">
        <f>IFERROR(VLOOKUP(S213,CompletedPayments!A:D,3,FALSE),"")</f>
        <v/>
      </c>
      <c r="Y213" s="32" t="str">
        <f>IFERROR(VLOOKUP(S213,CompletedPayments!A:D,4,FALSE),"")</f>
        <v/>
      </c>
      <c r="Z213" s="28"/>
      <c r="AA213" s="28"/>
      <c r="AB213" s="28"/>
      <c r="AC213" s="28"/>
      <c r="AD213" s="28"/>
      <c r="AE213" s="33">
        <f t="shared" si="29"/>
        <v>0</v>
      </c>
    </row>
    <row r="214" spans="1:31" s="33" customForma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>
        <f>COUNTA(#REF!)</f>
        <v>1</v>
      </c>
      <c r="K214" s="28"/>
      <c r="L214" s="28" t="str">
        <f t="shared" si="27"/>
        <v/>
      </c>
      <c r="M214" s="30"/>
      <c r="N214" s="30"/>
      <c r="O214" s="30"/>
      <c r="P214" s="30" t="str">
        <f t="shared" si="28"/>
        <v/>
      </c>
      <c r="Q214" s="30"/>
      <c r="R214" s="30" t="str">
        <f t="shared" si="30"/>
        <v/>
      </c>
      <c r="S214" s="30" t="str">
        <f t="shared" si="26"/>
        <v/>
      </c>
      <c r="T214" s="31" t="str">
        <f>IF(R214="","",COUNTIF($R$1:R213,R214)+1)</f>
        <v/>
      </c>
      <c r="U214" s="29"/>
      <c r="V214" s="31"/>
      <c r="W214" s="31" t="str">
        <f>IF(V214="","",VLOOKUP(V214,BatchReference!B:E,3)+COUNTIF($V$1:$V213,$V214))</f>
        <v/>
      </c>
      <c r="X214" s="29" t="str">
        <f>IFERROR(VLOOKUP(S214,CompletedPayments!A:D,3,FALSE),"")</f>
        <v/>
      </c>
      <c r="Y214" s="32" t="str">
        <f>IFERROR(VLOOKUP(S214,CompletedPayments!A:D,4,FALSE),"")</f>
        <v/>
      </c>
      <c r="Z214" s="28"/>
      <c r="AA214" s="28"/>
      <c r="AB214" s="28"/>
      <c r="AC214" s="28"/>
      <c r="AD214" s="28"/>
      <c r="AE214" s="33">
        <f t="shared" si="29"/>
        <v>0</v>
      </c>
    </row>
    <row r="215" spans="1:31" s="33" customForma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>
        <f>COUNTA(#REF!)</f>
        <v>1</v>
      </c>
      <c r="K215" s="28"/>
      <c r="L215" s="28" t="str">
        <f t="shared" si="27"/>
        <v/>
      </c>
      <c r="M215" s="30"/>
      <c r="N215" s="30"/>
      <c r="O215" s="30"/>
      <c r="P215" s="30" t="str">
        <f t="shared" si="28"/>
        <v/>
      </c>
      <c r="Q215" s="30"/>
      <c r="R215" s="30" t="str">
        <f t="shared" si="30"/>
        <v/>
      </c>
      <c r="S215" s="30" t="str">
        <f t="shared" si="26"/>
        <v/>
      </c>
      <c r="T215" s="31" t="str">
        <f>IF(R215="","",COUNTIF($R$1:R214,R215)+1)</f>
        <v/>
      </c>
      <c r="U215" s="29"/>
      <c r="V215" s="31"/>
      <c r="W215" s="31" t="str">
        <f>IF(V215="","",VLOOKUP(V215,BatchReference!B:E,3)+COUNTIF($V$1:$V214,$V215))</f>
        <v/>
      </c>
      <c r="X215" s="29" t="str">
        <f>IFERROR(VLOOKUP(S215,CompletedPayments!A:D,3,FALSE),"")</f>
        <v/>
      </c>
      <c r="Y215" s="32" t="str">
        <f>IFERROR(VLOOKUP(S215,CompletedPayments!A:D,4,FALSE),"")</f>
        <v/>
      </c>
      <c r="Z215" s="28"/>
      <c r="AA215" s="28"/>
      <c r="AB215" s="28"/>
      <c r="AC215" s="28"/>
      <c r="AD215" s="28"/>
      <c r="AE215" s="33">
        <f t="shared" si="29"/>
        <v>0</v>
      </c>
    </row>
    <row r="216" spans="1:31" s="33" customForma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>
        <f>COUNTA(#REF!)</f>
        <v>1</v>
      </c>
      <c r="K216" s="28"/>
      <c r="L216" s="28" t="str">
        <f t="shared" si="27"/>
        <v/>
      </c>
      <c r="M216" s="30"/>
      <c r="N216" s="30"/>
      <c r="O216" s="30"/>
      <c r="P216" s="30" t="str">
        <f t="shared" si="28"/>
        <v/>
      </c>
      <c r="Q216" s="30"/>
      <c r="R216" s="30" t="str">
        <f t="shared" si="30"/>
        <v/>
      </c>
      <c r="S216" s="30" t="str">
        <f t="shared" si="26"/>
        <v/>
      </c>
      <c r="T216" s="31" t="str">
        <f>IF(R216="","",COUNTIF($R$1:R215,R216)+1)</f>
        <v/>
      </c>
      <c r="U216" s="29"/>
      <c r="V216" s="31"/>
      <c r="W216" s="31" t="str">
        <f>IF(V216="","",VLOOKUP(V216,BatchReference!B:E,3)+COUNTIF($V$1:$V215,$V216))</f>
        <v/>
      </c>
      <c r="X216" s="29" t="str">
        <f>IFERROR(VLOOKUP(S216,CompletedPayments!A:D,3,FALSE),"")</f>
        <v/>
      </c>
      <c r="Y216" s="32" t="str">
        <f>IFERROR(VLOOKUP(S216,CompletedPayments!A:D,4,FALSE),"")</f>
        <v/>
      </c>
      <c r="Z216" s="28"/>
      <c r="AA216" s="28"/>
      <c r="AB216" s="28"/>
      <c r="AC216" s="28"/>
      <c r="AD216" s="28"/>
      <c r="AE216" s="33">
        <f t="shared" si="29"/>
        <v>0</v>
      </c>
    </row>
    <row r="217" spans="1:31" s="33" customForma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>
        <f>COUNTA(#REF!)</f>
        <v>1</v>
      </c>
      <c r="K217" s="28"/>
      <c r="L217" s="28" t="str">
        <f t="shared" si="27"/>
        <v/>
      </c>
      <c r="M217" s="30"/>
      <c r="N217" s="30"/>
      <c r="O217" s="30"/>
      <c r="P217" s="30" t="str">
        <f t="shared" si="28"/>
        <v/>
      </c>
      <c r="Q217" s="30"/>
      <c r="R217" s="30" t="str">
        <f t="shared" si="30"/>
        <v/>
      </c>
      <c r="S217" s="30" t="str">
        <f t="shared" si="26"/>
        <v/>
      </c>
      <c r="T217" s="31" t="str">
        <f>IF(R217="","",COUNTIF($R$1:R216,R217)+1)</f>
        <v/>
      </c>
      <c r="U217" s="29"/>
      <c r="V217" s="31"/>
      <c r="W217" s="31" t="str">
        <f>IF(V217="","",VLOOKUP(V217,BatchReference!B:E,3)+COUNTIF($V$1:$V216,$V217))</f>
        <v/>
      </c>
      <c r="X217" s="29" t="str">
        <f>IFERROR(VLOOKUP(S217,CompletedPayments!A:D,3,FALSE),"")</f>
        <v/>
      </c>
      <c r="Y217" s="32" t="str">
        <f>IFERROR(VLOOKUP(S217,CompletedPayments!A:D,4,FALSE),"")</f>
        <v/>
      </c>
      <c r="Z217" s="28"/>
      <c r="AA217" s="28"/>
      <c r="AB217" s="28"/>
      <c r="AC217" s="28"/>
      <c r="AD217" s="28"/>
      <c r="AE217" s="33">
        <f t="shared" si="29"/>
        <v>0</v>
      </c>
    </row>
    <row r="218" spans="1:31" s="33" customForma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>
        <f>COUNTA(#REF!)</f>
        <v>1</v>
      </c>
      <c r="K218" s="28"/>
      <c r="L218" s="28" t="str">
        <f t="shared" si="27"/>
        <v/>
      </c>
      <c r="M218" s="30"/>
      <c r="N218" s="30"/>
      <c r="O218" s="30"/>
      <c r="P218" s="30" t="str">
        <f t="shared" si="28"/>
        <v/>
      </c>
      <c r="Q218" s="30"/>
      <c r="R218" s="30" t="str">
        <f t="shared" si="30"/>
        <v/>
      </c>
      <c r="S218" s="30" t="str">
        <f t="shared" si="26"/>
        <v/>
      </c>
      <c r="T218" s="31" t="str">
        <f>IF(R218="","",COUNTIF($R$1:R217,R218)+1)</f>
        <v/>
      </c>
      <c r="U218" s="29"/>
      <c r="V218" s="31"/>
      <c r="W218" s="31" t="str">
        <f>IF(V218="","",VLOOKUP(V218,BatchReference!B:E,3)+COUNTIF($V$1:$V217,$V218))</f>
        <v/>
      </c>
      <c r="X218" s="29" t="str">
        <f>IFERROR(VLOOKUP(S218,CompletedPayments!A:D,3,FALSE),"")</f>
        <v/>
      </c>
      <c r="Y218" s="32" t="str">
        <f>IFERROR(VLOOKUP(S218,CompletedPayments!A:D,4,FALSE),"")</f>
        <v/>
      </c>
      <c r="Z218" s="28"/>
      <c r="AA218" s="28"/>
      <c r="AB218" s="28"/>
      <c r="AC218" s="28"/>
      <c r="AD218" s="28"/>
      <c r="AE218" s="33">
        <f t="shared" si="29"/>
        <v>0</v>
      </c>
    </row>
    <row r="219" spans="1:31" s="33" customForma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>
        <f>COUNTA(#REF!)</f>
        <v>1</v>
      </c>
      <c r="K219" s="28"/>
      <c r="L219" s="28" t="str">
        <f t="shared" si="27"/>
        <v/>
      </c>
      <c r="M219" s="30"/>
      <c r="N219" s="30"/>
      <c r="O219" s="30"/>
      <c r="P219" s="30" t="str">
        <f t="shared" si="28"/>
        <v/>
      </c>
      <c r="Q219" s="30"/>
      <c r="R219" s="30" t="str">
        <f t="shared" si="30"/>
        <v/>
      </c>
      <c r="S219" s="30" t="str">
        <f t="shared" si="26"/>
        <v/>
      </c>
      <c r="T219" s="31" t="str">
        <f>IF(R219="","",COUNTIF($R$1:R218,R219)+1)</f>
        <v/>
      </c>
      <c r="U219" s="29"/>
      <c r="V219" s="31"/>
      <c r="W219" s="31" t="str">
        <f>IF(V219="","",VLOOKUP(V219,BatchReference!B:E,3)+COUNTIF($V$1:$V218,$V219))</f>
        <v/>
      </c>
      <c r="X219" s="29" t="str">
        <f>IFERROR(VLOOKUP(S219,CompletedPayments!A:D,3,FALSE),"")</f>
        <v/>
      </c>
      <c r="Y219" s="32" t="str">
        <f>IFERROR(VLOOKUP(S219,CompletedPayments!A:D,4,FALSE),"")</f>
        <v/>
      </c>
      <c r="Z219" s="28"/>
      <c r="AA219" s="28"/>
      <c r="AB219" s="28"/>
      <c r="AC219" s="28"/>
      <c r="AD219" s="28"/>
      <c r="AE219" s="33">
        <f t="shared" si="29"/>
        <v>0</v>
      </c>
    </row>
    <row r="220" spans="1:31" s="33" customForma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>
        <f>COUNTA(#REF!)</f>
        <v>1</v>
      </c>
      <c r="K220" s="28"/>
      <c r="L220" s="28" t="str">
        <f t="shared" si="27"/>
        <v/>
      </c>
      <c r="M220" s="30"/>
      <c r="N220" s="30"/>
      <c r="O220" s="30"/>
      <c r="P220" s="30" t="str">
        <f t="shared" si="28"/>
        <v/>
      </c>
      <c r="Q220" s="30"/>
      <c r="R220" s="30" t="str">
        <f t="shared" si="30"/>
        <v/>
      </c>
      <c r="S220" s="30" t="str">
        <f t="shared" si="26"/>
        <v/>
      </c>
      <c r="T220" s="31" t="str">
        <f>IF(R220="","",COUNTIF($R$1:R219,R220)+1)</f>
        <v/>
      </c>
      <c r="U220" s="29"/>
      <c r="V220" s="31"/>
      <c r="W220" s="31" t="str">
        <f>IF(V220="","",VLOOKUP(V220,BatchReference!B:E,3)+COUNTIF($V$1:$V219,$V220))</f>
        <v/>
      </c>
      <c r="X220" s="29" t="str">
        <f>IFERROR(VLOOKUP(S220,CompletedPayments!A:D,3,FALSE),"")</f>
        <v/>
      </c>
      <c r="Y220" s="32" t="str">
        <f>IFERROR(VLOOKUP(S220,CompletedPayments!A:D,4,FALSE),"")</f>
        <v/>
      </c>
      <c r="Z220" s="28"/>
      <c r="AA220" s="28"/>
      <c r="AB220" s="28"/>
      <c r="AC220" s="28"/>
      <c r="AD220" s="28"/>
      <c r="AE220" s="33">
        <f t="shared" si="29"/>
        <v>0</v>
      </c>
    </row>
    <row r="221" spans="1:31" s="33" customForma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>
        <f>COUNTA(#REF!)</f>
        <v>1</v>
      </c>
      <c r="K221" s="28"/>
      <c r="L221" s="28" t="str">
        <f t="shared" si="27"/>
        <v/>
      </c>
      <c r="M221" s="30"/>
      <c r="N221" s="30"/>
      <c r="O221" s="30"/>
      <c r="P221" s="30" t="str">
        <f t="shared" si="28"/>
        <v/>
      </c>
      <c r="Q221" s="30"/>
      <c r="R221" s="30" t="str">
        <f t="shared" si="30"/>
        <v/>
      </c>
      <c r="S221" s="30" t="str">
        <f t="shared" si="26"/>
        <v/>
      </c>
      <c r="T221" s="31" t="str">
        <f>IF(R221="","",COUNTIF($R$1:R220,R221)+1)</f>
        <v/>
      </c>
      <c r="U221" s="29"/>
      <c r="V221" s="31"/>
      <c r="W221" s="31" t="str">
        <f>IF(V221="","",VLOOKUP(V221,BatchReference!B:E,3)+COUNTIF($V$1:$V220,$V221))</f>
        <v/>
      </c>
      <c r="X221" s="29" t="str">
        <f>IFERROR(VLOOKUP(S221,CompletedPayments!A:D,3,FALSE),"")</f>
        <v/>
      </c>
      <c r="Y221" s="32" t="str">
        <f>IFERROR(VLOOKUP(S221,CompletedPayments!A:D,4,FALSE),"")</f>
        <v/>
      </c>
      <c r="Z221" s="28"/>
      <c r="AA221" s="28"/>
      <c r="AB221" s="28"/>
      <c r="AC221" s="28"/>
      <c r="AD221" s="28"/>
      <c r="AE221" s="33">
        <f t="shared" si="29"/>
        <v>0</v>
      </c>
    </row>
    <row r="222" spans="1:31" s="33" customForma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>
        <f>COUNTA(#REF!)</f>
        <v>1</v>
      </c>
      <c r="K222" s="28"/>
      <c r="L222" s="28" t="str">
        <f t="shared" si="27"/>
        <v/>
      </c>
      <c r="M222" s="30"/>
      <c r="N222" s="30"/>
      <c r="O222" s="30"/>
      <c r="P222" s="30" t="str">
        <f t="shared" si="28"/>
        <v/>
      </c>
      <c r="Q222" s="30"/>
      <c r="R222" s="30" t="str">
        <f t="shared" si="30"/>
        <v/>
      </c>
      <c r="S222" s="30" t="str">
        <f t="shared" si="26"/>
        <v/>
      </c>
      <c r="T222" s="31" t="str">
        <f>IF(R222="","",COUNTIF($R$1:R221,R222)+1)</f>
        <v/>
      </c>
      <c r="U222" s="29"/>
      <c r="V222" s="31"/>
      <c r="W222" s="31" t="str">
        <f>IF(V222="","",VLOOKUP(V222,BatchReference!B:E,3)+COUNTIF($V$1:$V221,$V222))</f>
        <v/>
      </c>
      <c r="X222" s="29" t="str">
        <f>IFERROR(VLOOKUP(S222,CompletedPayments!A:D,3,FALSE),"")</f>
        <v/>
      </c>
      <c r="Y222" s="32" t="str">
        <f>IFERROR(VLOOKUP(S222,CompletedPayments!A:D,4,FALSE),"")</f>
        <v/>
      </c>
      <c r="Z222" s="28"/>
      <c r="AA222" s="28"/>
      <c r="AB222" s="28"/>
      <c r="AC222" s="28"/>
      <c r="AD222" s="28"/>
      <c r="AE222" s="33">
        <f t="shared" si="29"/>
        <v>0</v>
      </c>
    </row>
    <row r="223" spans="1:31" s="33" customForma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>
        <f>COUNTA(#REF!)</f>
        <v>1</v>
      </c>
      <c r="K223" s="28"/>
      <c r="L223" s="28" t="str">
        <f t="shared" si="27"/>
        <v/>
      </c>
      <c r="M223" s="30"/>
      <c r="N223" s="30"/>
      <c r="O223" s="30"/>
      <c r="P223" s="30" t="str">
        <f t="shared" si="28"/>
        <v/>
      </c>
      <c r="Q223" s="30"/>
      <c r="R223" s="30" t="str">
        <f t="shared" si="30"/>
        <v/>
      </c>
      <c r="S223" s="30" t="str">
        <f t="shared" si="26"/>
        <v/>
      </c>
      <c r="T223" s="31" t="str">
        <f>IF(R223="","",COUNTIF($R$1:R222,R223)+1)</f>
        <v/>
      </c>
      <c r="U223" s="29"/>
      <c r="V223" s="31"/>
      <c r="W223" s="31" t="str">
        <f>IF(V223="","",VLOOKUP(V223,BatchReference!B:E,3)+COUNTIF($V$1:$V222,$V223))</f>
        <v/>
      </c>
      <c r="X223" s="29" t="str">
        <f>IFERROR(VLOOKUP(S223,CompletedPayments!A:D,3,FALSE),"")</f>
        <v/>
      </c>
      <c r="Y223" s="32" t="str">
        <f>IFERROR(VLOOKUP(S223,CompletedPayments!A:D,4,FALSE),"")</f>
        <v/>
      </c>
      <c r="Z223" s="28"/>
      <c r="AA223" s="28"/>
      <c r="AB223" s="28"/>
      <c r="AC223" s="28"/>
      <c r="AD223" s="28"/>
      <c r="AE223" s="33">
        <f t="shared" si="29"/>
        <v>0</v>
      </c>
    </row>
    <row r="224" spans="1:31" s="33" customForma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>
        <f>COUNTA(#REF!)</f>
        <v>1</v>
      </c>
      <c r="K224" s="28"/>
      <c r="L224" s="28" t="str">
        <f t="shared" si="27"/>
        <v/>
      </c>
      <c r="M224" s="30"/>
      <c r="N224" s="30"/>
      <c r="O224" s="30"/>
      <c r="P224" s="30" t="str">
        <f t="shared" si="28"/>
        <v/>
      </c>
      <c r="Q224" s="30"/>
      <c r="R224" s="30" t="str">
        <f t="shared" si="30"/>
        <v/>
      </c>
      <c r="S224" s="30" t="str">
        <f t="shared" si="26"/>
        <v/>
      </c>
      <c r="T224" s="31" t="str">
        <f>IF(R224="","",COUNTIF($R$1:R223,R224)+1)</f>
        <v/>
      </c>
      <c r="U224" s="29"/>
      <c r="V224" s="31"/>
      <c r="W224" s="31" t="str">
        <f>IF(V224="","",VLOOKUP(V224,BatchReference!B:E,3)+COUNTIF($V$1:$V223,$V224))</f>
        <v/>
      </c>
      <c r="X224" s="29" t="str">
        <f>IFERROR(VLOOKUP(S224,CompletedPayments!A:D,3,FALSE),"")</f>
        <v/>
      </c>
      <c r="Y224" s="32" t="str">
        <f>IFERROR(VLOOKUP(S224,CompletedPayments!A:D,4,FALSE),"")</f>
        <v/>
      </c>
      <c r="Z224" s="28"/>
      <c r="AA224" s="28"/>
      <c r="AB224" s="28"/>
      <c r="AC224" s="28"/>
      <c r="AD224" s="28"/>
      <c r="AE224" s="33">
        <f t="shared" si="29"/>
        <v>0</v>
      </c>
    </row>
    <row r="225" spans="1:31" s="33" customForma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>
        <f>COUNTA(#REF!)</f>
        <v>1</v>
      </c>
      <c r="K225" s="28"/>
      <c r="L225" s="28" t="str">
        <f t="shared" si="27"/>
        <v/>
      </c>
      <c r="M225" s="30"/>
      <c r="N225" s="30"/>
      <c r="O225" s="30"/>
      <c r="P225" s="30" t="str">
        <f t="shared" si="28"/>
        <v/>
      </c>
      <c r="Q225" s="30"/>
      <c r="R225" s="30" t="str">
        <f t="shared" si="30"/>
        <v/>
      </c>
      <c r="S225" s="30" t="str">
        <f t="shared" si="26"/>
        <v/>
      </c>
      <c r="T225" s="31" t="str">
        <f>IF(R225="","",COUNTIF($R$1:R224,R225)+1)</f>
        <v/>
      </c>
      <c r="U225" s="29"/>
      <c r="V225" s="31"/>
      <c r="W225" s="31" t="str">
        <f>IF(V225="","",VLOOKUP(V225,BatchReference!B:E,3)+COUNTIF($V$1:$V224,$V225))</f>
        <v/>
      </c>
      <c r="X225" s="29" t="str">
        <f>IFERROR(VLOOKUP(S225,CompletedPayments!A:D,3,FALSE),"")</f>
        <v/>
      </c>
      <c r="Y225" s="32" t="str">
        <f>IFERROR(VLOOKUP(S225,CompletedPayments!A:D,4,FALSE),"")</f>
        <v/>
      </c>
      <c r="Z225" s="28"/>
      <c r="AA225" s="28"/>
      <c r="AB225" s="28"/>
      <c r="AC225" s="28"/>
      <c r="AD225" s="28"/>
      <c r="AE225" s="33">
        <f t="shared" si="29"/>
        <v>0</v>
      </c>
    </row>
    <row r="226" spans="1:31" s="33" customForma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>
        <f>COUNTA(#REF!)</f>
        <v>1</v>
      </c>
      <c r="K226" s="28"/>
      <c r="L226" s="28" t="str">
        <f t="shared" si="27"/>
        <v/>
      </c>
      <c r="M226" s="30"/>
      <c r="N226" s="30"/>
      <c r="O226" s="30"/>
      <c r="P226" s="30" t="str">
        <f t="shared" si="28"/>
        <v/>
      </c>
      <c r="Q226" s="30"/>
      <c r="R226" s="30" t="str">
        <f t="shared" si="30"/>
        <v/>
      </c>
      <c r="S226" s="30" t="str">
        <f t="shared" si="26"/>
        <v/>
      </c>
      <c r="T226" s="31" t="str">
        <f>IF(R226="","",COUNTIF($R$1:R225,R226)+1)</f>
        <v/>
      </c>
      <c r="U226" s="29"/>
      <c r="V226" s="31"/>
      <c r="W226" s="31" t="str">
        <f>IF(V226="","",VLOOKUP(V226,BatchReference!B:E,3)+COUNTIF($V$1:$V225,$V226))</f>
        <v/>
      </c>
      <c r="X226" s="29" t="str">
        <f>IFERROR(VLOOKUP(S226,CompletedPayments!A:D,3,FALSE),"")</f>
        <v/>
      </c>
      <c r="Y226" s="32" t="str">
        <f>IFERROR(VLOOKUP(S226,CompletedPayments!A:D,4,FALSE),"")</f>
        <v/>
      </c>
      <c r="Z226" s="28"/>
      <c r="AA226" s="28"/>
      <c r="AB226" s="28"/>
      <c r="AC226" s="28"/>
      <c r="AD226" s="28"/>
      <c r="AE226" s="33">
        <f t="shared" si="29"/>
        <v>0</v>
      </c>
    </row>
    <row r="227" spans="1:31" s="33" customForma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>
        <f>COUNTA(#REF!)</f>
        <v>1</v>
      </c>
      <c r="K227" s="28"/>
      <c r="L227" s="28" t="str">
        <f t="shared" si="27"/>
        <v/>
      </c>
      <c r="M227" s="30"/>
      <c r="N227" s="30"/>
      <c r="O227" s="30"/>
      <c r="P227" s="30" t="str">
        <f t="shared" si="28"/>
        <v/>
      </c>
      <c r="Q227" s="30"/>
      <c r="R227" s="30" t="str">
        <f t="shared" si="30"/>
        <v/>
      </c>
      <c r="S227" s="30" t="str">
        <f t="shared" si="26"/>
        <v/>
      </c>
      <c r="T227" s="31" t="str">
        <f>IF(R227="","",COUNTIF($R$1:R226,R227)+1)</f>
        <v/>
      </c>
      <c r="U227" s="29"/>
      <c r="V227" s="31"/>
      <c r="W227" s="31" t="str">
        <f>IF(V227="","",VLOOKUP(V227,BatchReference!B:E,3)+COUNTIF($V$1:$V226,$V227))</f>
        <v/>
      </c>
      <c r="X227" s="29" t="str">
        <f>IFERROR(VLOOKUP(S227,CompletedPayments!A:D,3,FALSE),"")</f>
        <v/>
      </c>
      <c r="Y227" s="32" t="str">
        <f>IFERROR(VLOOKUP(S227,CompletedPayments!A:D,4,FALSE),"")</f>
        <v/>
      </c>
      <c r="Z227" s="28"/>
      <c r="AA227" s="28"/>
      <c r="AB227" s="28"/>
      <c r="AC227" s="28"/>
      <c r="AD227" s="28"/>
      <c r="AE227" s="33">
        <f t="shared" si="29"/>
        <v>0</v>
      </c>
    </row>
    <row r="228" spans="1:31" s="33" customForma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>
        <f>COUNTA(#REF!)</f>
        <v>1</v>
      </c>
      <c r="K228" s="28"/>
      <c r="L228" s="28" t="str">
        <f t="shared" si="27"/>
        <v/>
      </c>
      <c r="M228" s="30"/>
      <c r="N228" s="30"/>
      <c r="O228" s="30"/>
      <c r="P228" s="30" t="str">
        <f t="shared" si="28"/>
        <v/>
      </c>
      <c r="Q228" s="30"/>
      <c r="R228" s="30" t="str">
        <f t="shared" si="30"/>
        <v/>
      </c>
      <c r="S228" s="30" t="str">
        <f t="shared" si="26"/>
        <v/>
      </c>
      <c r="T228" s="31" t="str">
        <f>IF(R228="","",COUNTIF($R$1:R227,R228)+1)</f>
        <v/>
      </c>
      <c r="U228" s="29"/>
      <c r="V228" s="31"/>
      <c r="W228" s="31" t="str">
        <f>IF(V228="","",VLOOKUP(V228,BatchReference!B:E,3)+COUNTIF($V$1:$V227,$V228))</f>
        <v/>
      </c>
      <c r="X228" s="29" t="str">
        <f>IFERROR(VLOOKUP(S228,CompletedPayments!A:D,3,FALSE),"")</f>
        <v/>
      </c>
      <c r="Y228" s="32" t="str">
        <f>IFERROR(VLOOKUP(S228,CompletedPayments!A:D,4,FALSE),"")</f>
        <v/>
      </c>
      <c r="Z228" s="28"/>
      <c r="AA228" s="28"/>
      <c r="AB228" s="28"/>
      <c r="AC228" s="28"/>
      <c r="AD228" s="28"/>
      <c r="AE228" s="33">
        <f t="shared" si="29"/>
        <v>0</v>
      </c>
    </row>
    <row r="229" spans="1:31" s="33" customForma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>
        <f>COUNTA(#REF!)</f>
        <v>1</v>
      </c>
      <c r="K229" s="28"/>
      <c r="L229" s="28" t="str">
        <f t="shared" si="27"/>
        <v/>
      </c>
      <c r="M229" s="30"/>
      <c r="N229" s="30"/>
      <c r="O229" s="30"/>
      <c r="P229" s="30" t="str">
        <f t="shared" si="28"/>
        <v/>
      </c>
      <c r="Q229" s="30"/>
      <c r="R229" s="30" t="str">
        <f t="shared" si="30"/>
        <v/>
      </c>
      <c r="S229" s="30" t="str">
        <f t="shared" si="26"/>
        <v/>
      </c>
      <c r="T229" s="31" t="str">
        <f>IF(R229="","",COUNTIF($R$1:R228,R229)+1)</f>
        <v/>
      </c>
      <c r="U229" s="29"/>
      <c r="V229" s="31"/>
      <c r="W229" s="31" t="str">
        <f>IF(V229="","",VLOOKUP(V229,BatchReference!B:E,3)+COUNTIF($V$1:$V228,$V229))</f>
        <v/>
      </c>
      <c r="X229" s="29" t="str">
        <f>IFERROR(VLOOKUP(S229,CompletedPayments!A:D,3,FALSE),"")</f>
        <v/>
      </c>
      <c r="Y229" s="32" t="str">
        <f>IFERROR(VLOOKUP(S229,CompletedPayments!A:D,4,FALSE),"")</f>
        <v/>
      </c>
      <c r="Z229" s="28"/>
      <c r="AA229" s="28"/>
      <c r="AB229" s="28"/>
      <c r="AC229" s="28"/>
      <c r="AD229" s="28"/>
      <c r="AE229" s="33">
        <f t="shared" si="29"/>
        <v>0</v>
      </c>
    </row>
    <row r="230" spans="1:31" s="33" customForma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>
        <f>COUNTA(#REF!)</f>
        <v>1</v>
      </c>
      <c r="K230" s="28"/>
      <c r="L230" s="28" t="str">
        <f t="shared" si="27"/>
        <v/>
      </c>
      <c r="M230" s="30"/>
      <c r="N230" s="30"/>
      <c r="O230" s="30"/>
      <c r="P230" s="30" t="str">
        <f t="shared" si="28"/>
        <v/>
      </c>
      <c r="Q230" s="30"/>
      <c r="R230" s="30" t="str">
        <f t="shared" si="30"/>
        <v/>
      </c>
      <c r="S230" s="30" t="str">
        <f t="shared" si="26"/>
        <v/>
      </c>
      <c r="T230" s="31" t="str">
        <f>IF(R230="","",COUNTIF($R$1:R229,R230)+1)</f>
        <v/>
      </c>
      <c r="U230" s="29"/>
      <c r="V230" s="31"/>
      <c r="W230" s="31" t="str">
        <f>IF(V230="","",VLOOKUP(V230,BatchReference!B:E,3)+COUNTIF($V$1:$V229,$V230))</f>
        <v/>
      </c>
      <c r="X230" s="29" t="str">
        <f>IFERROR(VLOOKUP(S230,CompletedPayments!A:D,3,FALSE),"")</f>
        <v/>
      </c>
      <c r="Y230" s="32" t="str">
        <f>IFERROR(VLOOKUP(S230,CompletedPayments!A:D,4,FALSE),"")</f>
        <v/>
      </c>
      <c r="Z230" s="28"/>
      <c r="AA230" s="28"/>
      <c r="AB230" s="28"/>
      <c r="AC230" s="28"/>
      <c r="AD230" s="28"/>
      <c r="AE230" s="33">
        <f t="shared" si="29"/>
        <v>0</v>
      </c>
    </row>
    <row r="231" spans="1:31" s="33" customForma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>
        <f>COUNTA(#REF!)</f>
        <v>1</v>
      </c>
      <c r="K231" s="28"/>
      <c r="L231" s="28" t="str">
        <f t="shared" si="27"/>
        <v/>
      </c>
      <c r="M231" s="30"/>
      <c r="N231" s="30"/>
      <c r="O231" s="30"/>
      <c r="P231" s="30" t="str">
        <f t="shared" si="28"/>
        <v/>
      </c>
      <c r="Q231" s="30"/>
      <c r="R231" s="30" t="str">
        <f t="shared" si="30"/>
        <v/>
      </c>
      <c r="S231" s="30" t="str">
        <f t="shared" si="26"/>
        <v/>
      </c>
      <c r="T231" s="31" t="str">
        <f>IF(R231="","",COUNTIF($R$1:R230,R231)+1)</f>
        <v/>
      </c>
      <c r="U231" s="29"/>
      <c r="V231" s="31"/>
      <c r="W231" s="31" t="str">
        <f>IF(V231="","",VLOOKUP(V231,BatchReference!B:E,3)+COUNTIF($V$1:$V230,$V231))</f>
        <v/>
      </c>
      <c r="X231" s="29" t="str">
        <f>IFERROR(VLOOKUP(S231,CompletedPayments!A:D,3,FALSE),"")</f>
        <v/>
      </c>
      <c r="Y231" s="32" t="str">
        <f>IFERROR(VLOOKUP(S231,CompletedPayments!A:D,4,FALSE),"")</f>
        <v/>
      </c>
      <c r="Z231" s="28"/>
      <c r="AA231" s="28"/>
      <c r="AB231" s="28"/>
      <c r="AC231" s="28"/>
      <c r="AD231" s="28"/>
      <c r="AE231" s="33">
        <f t="shared" si="29"/>
        <v>0</v>
      </c>
    </row>
    <row r="232" spans="1:31" s="33" customForma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>
        <f>COUNTA(#REF!)</f>
        <v>1</v>
      </c>
      <c r="K232" s="28"/>
      <c r="L232" s="28" t="str">
        <f t="shared" si="27"/>
        <v/>
      </c>
      <c r="M232" s="30"/>
      <c r="N232" s="30"/>
      <c r="O232" s="30"/>
      <c r="P232" s="30" t="str">
        <f t="shared" si="28"/>
        <v/>
      </c>
      <c r="Q232" s="30"/>
      <c r="R232" s="30" t="str">
        <f t="shared" si="30"/>
        <v/>
      </c>
      <c r="S232" s="30" t="str">
        <f t="shared" ref="S232:S295" si="31">IF(V232="","",IF(R232="","",IF(T232&gt;1,TRIM(LEFT(R232,29)&amp;T232),R232)))</f>
        <v/>
      </c>
      <c r="T232" s="31" t="str">
        <f>IF(R232="","",COUNTIF($R$1:R231,R232)+1)</f>
        <v/>
      </c>
      <c r="U232" s="29"/>
      <c r="V232" s="31"/>
      <c r="W232" s="31" t="str">
        <f>IF(V232="","",VLOOKUP(V232,BatchReference!B:E,3)+COUNTIF($V$1:$V231,$V232))</f>
        <v/>
      </c>
      <c r="X232" s="29" t="str">
        <f>IFERROR(VLOOKUP(S232,CompletedPayments!A:D,3,FALSE),"")</f>
        <v/>
      </c>
      <c r="Y232" s="32" t="str">
        <f>IFERROR(VLOOKUP(S232,CompletedPayments!A:D,4,FALSE),"")</f>
        <v/>
      </c>
      <c r="Z232" s="28"/>
      <c r="AA232" s="28"/>
      <c r="AB232" s="28"/>
      <c r="AC232" s="28"/>
      <c r="AD232" s="28"/>
      <c r="AE232" s="33">
        <f t="shared" si="29"/>
        <v>0</v>
      </c>
    </row>
    <row r="233" spans="1:31" s="33" customForma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>
        <f>COUNTA(#REF!)</f>
        <v>1</v>
      </c>
      <c r="K233" s="28"/>
      <c r="L233" s="28" t="str">
        <f t="shared" si="27"/>
        <v/>
      </c>
      <c r="M233" s="30"/>
      <c r="N233" s="30"/>
      <c r="O233" s="30"/>
      <c r="P233" s="30" t="str">
        <f t="shared" si="28"/>
        <v/>
      </c>
      <c r="Q233" s="30"/>
      <c r="R233" s="30" t="str">
        <f t="shared" si="30"/>
        <v/>
      </c>
      <c r="S233" s="30" t="str">
        <f t="shared" si="31"/>
        <v/>
      </c>
      <c r="T233" s="31" t="str">
        <f>IF(R233="","",COUNTIF($R$1:R232,R233)+1)</f>
        <v/>
      </c>
      <c r="U233" s="29"/>
      <c r="V233" s="31"/>
      <c r="W233" s="31" t="str">
        <f>IF(V233="","",VLOOKUP(V233,BatchReference!B:E,3)+COUNTIF($V$1:$V232,$V233))</f>
        <v/>
      </c>
      <c r="X233" s="29" t="str">
        <f>IFERROR(VLOOKUP(S233,CompletedPayments!A:D,3,FALSE),"")</f>
        <v/>
      </c>
      <c r="Y233" s="32" t="str">
        <f>IFERROR(VLOOKUP(S233,CompletedPayments!A:D,4,FALSE),"")</f>
        <v/>
      </c>
      <c r="Z233" s="28"/>
      <c r="AA233" s="28"/>
      <c r="AB233" s="28"/>
      <c r="AC233" s="28"/>
      <c r="AD233" s="28"/>
      <c r="AE233" s="33">
        <f t="shared" si="29"/>
        <v>0</v>
      </c>
    </row>
    <row r="234" spans="1:31" s="33" customForma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>
        <f>COUNTA(#REF!)</f>
        <v>1</v>
      </c>
      <c r="K234" s="28"/>
      <c r="L234" s="28" t="str">
        <f t="shared" si="27"/>
        <v/>
      </c>
      <c r="M234" s="30"/>
      <c r="N234" s="30"/>
      <c r="O234" s="30"/>
      <c r="P234" s="30" t="str">
        <f t="shared" si="28"/>
        <v/>
      </c>
      <c r="Q234" s="30"/>
      <c r="R234" s="30" t="str">
        <f t="shared" si="30"/>
        <v/>
      </c>
      <c r="S234" s="30" t="str">
        <f t="shared" si="31"/>
        <v/>
      </c>
      <c r="T234" s="31" t="str">
        <f>IF(R234="","",COUNTIF($R$1:R233,R234)+1)</f>
        <v/>
      </c>
      <c r="U234" s="29"/>
      <c r="V234" s="31"/>
      <c r="W234" s="31" t="str">
        <f>IF(V234="","",VLOOKUP(V234,BatchReference!B:E,3)+COUNTIF($V$1:$V233,$V234))</f>
        <v/>
      </c>
      <c r="X234" s="29" t="str">
        <f>IFERROR(VLOOKUP(S234,CompletedPayments!A:D,3,FALSE),"")</f>
        <v/>
      </c>
      <c r="Y234" s="32" t="str">
        <f>IFERROR(VLOOKUP(S234,CompletedPayments!A:D,4,FALSE),"")</f>
        <v/>
      </c>
      <c r="Z234" s="28"/>
      <c r="AA234" s="28"/>
      <c r="AB234" s="28"/>
      <c r="AC234" s="28"/>
      <c r="AD234" s="28"/>
      <c r="AE234" s="33">
        <f t="shared" si="29"/>
        <v>0</v>
      </c>
    </row>
    <row r="235" spans="1:31" s="33" customForma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>
        <f>COUNTA(#REF!)</f>
        <v>1</v>
      </c>
      <c r="K235" s="28"/>
      <c r="L235" s="28" t="str">
        <f t="shared" si="27"/>
        <v/>
      </c>
      <c r="M235" s="30"/>
      <c r="N235" s="30"/>
      <c r="O235" s="30"/>
      <c r="P235" s="30" t="str">
        <f t="shared" si="28"/>
        <v/>
      </c>
      <c r="Q235" s="30"/>
      <c r="R235" s="30" t="str">
        <f t="shared" si="30"/>
        <v/>
      </c>
      <c r="S235" s="30" t="str">
        <f t="shared" si="31"/>
        <v/>
      </c>
      <c r="T235" s="31" t="str">
        <f>IF(R235="","",COUNTIF($R$1:R234,R235)+1)</f>
        <v/>
      </c>
      <c r="U235" s="29"/>
      <c r="V235" s="31"/>
      <c r="W235" s="31" t="str">
        <f>IF(V235="","",VLOOKUP(V235,BatchReference!B:E,3)+COUNTIF($V$1:$V234,$V235))</f>
        <v/>
      </c>
      <c r="X235" s="29" t="str">
        <f>IFERROR(VLOOKUP(S235,CompletedPayments!A:D,3,FALSE),"")</f>
        <v/>
      </c>
      <c r="Y235" s="32" t="str">
        <f>IFERROR(VLOOKUP(S235,CompletedPayments!A:D,4,FALSE),"")</f>
        <v/>
      </c>
      <c r="Z235" s="28"/>
      <c r="AA235" s="28"/>
      <c r="AB235" s="28"/>
      <c r="AC235" s="28"/>
      <c r="AD235" s="28"/>
      <c r="AE235" s="33">
        <f t="shared" si="29"/>
        <v>0</v>
      </c>
    </row>
    <row r="236" spans="1:31" s="33" customForma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>
        <f>COUNTA(#REF!)</f>
        <v>1</v>
      </c>
      <c r="K236" s="28"/>
      <c r="L236" s="28" t="str">
        <f t="shared" si="27"/>
        <v/>
      </c>
      <c r="M236" s="30"/>
      <c r="N236" s="30"/>
      <c r="O236" s="30"/>
      <c r="P236" s="30" t="str">
        <f t="shared" si="28"/>
        <v/>
      </c>
      <c r="Q236" s="30"/>
      <c r="R236" s="30" t="str">
        <f t="shared" si="30"/>
        <v/>
      </c>
      <c r="S236" s="30" t="str">
        <f t="shared" si="31"/>
        <v/>
      </c>
      <c r="T236" s="31" t="str">
        <f>IF(R236="","",COUNTIF($R$1:R235,R236)+1)</f>
        <v/>
      </c>
      <c r="U236" s="29"/>
      <c r="V236" s="31"/>
      <c r="W236" s="31" t="str">
        <f>IF(V236="","",VLOOKUP(V236,BatchReference!B:E,3)+COUNTIF($V$1:$V235,$V236))</f>
        <v/>
      </c>
      <c r="X236" s="29" t="str">
        <f>IFERROR(VLOOKUP(S236,CompletedPayments!A:D,3,FALSE),"")</f>
        <v/>
      </c>
      <c r="Y236" s="32" t="str">
        <f>IFERROR(VLOOKUP(S236,CompletedPayments!A:D,4,FALSE),"")</f>
        <v/>
      </c>
      <c r="Z236" s="28"/>
      <c r="AA236" s="28"/>
      <c r="AB236" s="28"/>
      <c r="AC236" s="28"/>
      <c r="AD236" s="28"/>
      <c r="AE236" s="33">
        <f t="shared" si="29"/>
        <v>0</v>
      </c>
    </row>
    <row r="237" spans="1:31" s="33" customForma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>
        <f>COUNTA(#REF!)</f>
        <v>1</v>
      </c>
      <c r="K237" s="28"/>
      <c r="L237" s="28" t="str">
        <f t="shared" si="27"/>
        <v/>
      </c>
      <c r="M237" s="30"/>
      <c r="N237" s="30"/>
      <c r="O237" s="30"/>
      <c r="P237" s="30" t="str">
        <f t="shared" si="28"/>
        <v/>
      </c>
      <c r="Q237" s="30"/>
      <c r="R237" s="30" t="str">
        <f t="shared" si="30"/>
        <v/>
      </c>
      <c r="S237" s="30" t="str">
        <f t="shared" si="31"/>
        <v/>
      </c>
      <c r="T237" s="31" t="str">
        <f>IF(R237="","",COUNTIF($R$1:R236,R237)+1)</f>
        <v/>
      </c>
      <c r="U237" s="29"/>
      <c r="V237" s="31"/>
      <c r="W237" s="31" t="str">
        <f>IF(V237="","",VLOOKUP(V237,BatchReference!B:E,3)+COUNTIF($V$1:$V236,$V237))</f>
        <v/>
      </c>
      <c r="X237" s="29" t="str">
        <f>IFERROR(VLOOKUP(S237,CompletedPayments!A:D,3,FALSE),"")</f>
        <v/>
      </c>
      <c r="Y237" s="32" t="str">
        <f>IFERROR(VLOOKUP(S237,CompletedPayments!A:D,4,FALSE),"")</f>
        <v/>
      </c>
      <c r="Z237" s="28"/>
      <c r="AA237" s="28"/>
      <c r="AB237" s="28"/>
      <c r="AC237" s="28"/>
      <c r="AD237" s="28"/>
      <c r="AE237" s="33">
        <f t="shared" si="29"/>
        <v>0</v>
      </c>
    </row>
    <row r="238" spans="1:31" s="33" customForma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>
        <f>COUNTA(#REF!)</f>
        <v>1</v>
      </c>
      <c r="K238" s="28"/>
      <c r="L238" s="28" t="str">
        <f t="shared" si="27"/>
        <v/>
      </c>
      <c r="M238" s="30"/>
      <c r="N238" s="30"/>
      <c r="O238" s="30"/>
      <c r="P238" s="30" t="str">
        <f t="shared" si="28"/>
        <v/>
      </c>
      <c r="Q238" s="30"/>
      <c r="R238" s="30" t="str">
        <f t="shared" si="30"/>
        <v/>
      </c>
      <c r="S238" s="30" t="str">
        <f t="shared" si="31"/>
        <v/>
      </c>
      <c r="T238" s="31" t="str">
        <f>IF(R238="","",COUNTIF($R$1:R237,R238)+1)</f>
        <v/>
      </c>
      <c r="U238" s="29"/>
      <c r="V238" s="31"/>
      <c r="W238" s="31" t="str">
        <f>IF(V238="","",VLOOKUP(V238,BatchReference!B:E,3)+COUNTIF($V$1:$V237,$V238))</f>
        <v/>
      </c>
      <c r="X238" s="29" t="str">
        <f>IFERROR(VLOOKUP(S238,CompletedPayments!A:D,3,FALSE),"")</f>
        <v/>
      </c>
      <c r="Y238" s="32" t="str">
        <f>IFERROR(VLOOKUP(S238,CompletedPayments!A:D,4,FALSE),"")</f>
        <v/>
      </c>
      <c r="Z238" s="28"/>
      <c r="AA238" s="28"/>
      <c r="AB238" s="28"/>
      <c r="AC238" s="28"/>
      <c r="AD238" s="28"/>
      <c r="AE238" s="33">
        <f t="shared" si="29"/>
        <v>0</v>
      </c>
    </row>
    <row r="239" spans="1:31" s="33" customForma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>
        <f>COUNTA(#REF!)</f>
        <v>1</v>
      </c>
      <c r="K239" s="28"/>
      <c r="L239" s="28" t="str">
        <f t="shared" ref="L239:L302" si="32">IF(K239="",IF(C239="","",CONCATENATE(C239,", ",B239)),E239)</f>
        <v/>
      </c>
      <c r="M239" s="30"/>
      <c r="N239" s="30"/>
      <c r="O239" s="30"/>
      <c r="P239" s="30" t="str">
        <f t="shared" si="28"/>
        <v/>
      </c>
      <c r="Q239" s="30"/>
      <c r="R239" s="30" t="str">
        <f t="shared" si="30"/>
        <v/>
      </c>
      <c r="S239" s="30" t="str">
        <f t="shared" si="31"/>
        <v/>
      </c>
      <c r="T239" s="31" t="str">
        <f>IF(R239="","",COUNTIF($R$1:R238,R239)+1)</f>
        <v/>
      </c>
      <c r="U239" s="29"/>
      <c r="V239" s="31"/>
      <c r="W239" s="31" t="str">
        <f>IF(V239="","",VLOOKUP(V239,BatchReference!B:E,3)+COUNTIF($V$1:$V238,$V239))</f>
        <v/>
      </c>
      <c r="X239" s="29" t="str">
        <f>IFERROR(VLOOKUP(S239,CompletedPayments!A:D,3,FALSE),"")</f>
        <v/>
      </c>
      <c r="Y239" s="32" t="str">
        <f>IFERROR(VLOOKUP(S239,CompletedPayments!A:D,4,FALSE),"")</f>
        <v/>
      </c>
      <c r="Z239" s="28"/>
      <c r="AA239" s="28"/>
      <c r="AB239" s="28"/>
      <c r="AC239" s="28"/>
      <c r="AD239" s="28"/>
      <c r="AE239" s="33">
        <f t="shared" si="29"/>
        <v>0</v>
      </c>
    </row>
    <row r="240" spans="1:31" s="33" customFormat="1" x14ac:dyDescent="0.2">
      <c r="A240" s="28"/>
      <c r="B240" s="28"/>
      <c r="C240" s="28"/>
      <c r="D240" s="29"/>
      <c r="E240" s="28"/>
      <c r="F240" s="28"/>
      <c r="G240" s="28"/>
      <c r="H240" s="28"/>
      <c r="I240" s="28"/>
      <c r="J240" s="28">
        <f>COUNTA(#REF!)</f>
        <v>1</v>
      </c>
      <c r="K240" s="28"/>
      <c r="L240" s="28" t="str">
        <f t="shared" si="32"/>
        <v/>
      </c>
      <c r="M240" s="30"/>
      <c r="N240" s="30"/>
      <c r="O240" s="30"/>
      <c r="P240" s="30" t="str">
        <f t="shared" si="28"/>
        <v/>
      </c>
      <c r="Q240" s="30"/>
      <c r="R240" s="30" t="str">
        <f t="shared" si="30"/>
        <v/>
      </c>
      <c r="S240" s="30" t="str">
        <f t="shared" si="31"/>
        <v/>
      </c>
      <c r="T240" s="31" t="str">
        <f>IF(R240="","",COUNTIF($R$1:R239,R240)+1)</f>
        <v/>
      </c>
      <c r="U240" s="29"/>
      <c r="V240" s="31"/>
      <c r="W240" s="31" t="str">
        <f>IF(V240="","",VLOOKUP(V240,BatchReference!B:E,3)+COUNTIF($V$1:$V239,$V240))</f>
        <v/>
      </c>
      <c r="X240" s="29" t="str">
        <f>IFERROR(VLOOKUP(S240,CompletedPayments!A:D,3,FALSE),"")</f>
        <v/>
      </c>
      <c r="Y240" s="32" t="str">
        <f>IFERROR(VLOOKUP(S240,CompletedPayments!A:D,4,FALSE),"")</f>
        <v/>
      </c>
      <c r="Z240" s="28"/>
      <c r="AA240" s="28"/>
      <c r="AB240" s="28"/>
      <c r="AC240" s="28"/>
      <c r="AD240" s="28"/>
      <c r="AE240" s="33">
        <f t="shared" si="29"/>
        <v>0</v>
      </c>
    </row>
    <row r="241" spans="1:31" s="33" customForma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>
        <f>COUNTA(#REF!)</f>
        <v>1</v>
      </c>
      <c r="K241" s="28"/>
      <c r="L241" s="28" t="str">
        <f t="shared" si="32"/>
        <v/>
      </c>
      <c r="M241" s="30"/>
      <c r="N241" s="30"/>
      <c r="O241" s="30"/>
      <c r="P241" s="30" t="str">
        <f t="shared" si="28"/>
        <v/>
      </c>
      <c r="Q241" s="30"/>
      <c r="R241" s="30" t="str">
        <f t="shared" si="30"/>
        <v/>
      </c>
      <c r="S241" s="30" t="str">
        <f t="shared" si="31"/>
        <v/>
      </c>
      <c r="T241" s="31" t="str">
        <f>IF(R241="","",COUNTIF($R$1:R240,R241)+1)</f>
        <v/>
      </c>
      <c r="U241" s="29"/>
      <c r="V241" s="31"/>
      <c r="W241" s="31" t="str">
        <f>IF(V241="","",VLOOKUP(V241,BatchReference!B:E,3)+COUNTIF($V$1:$V240,$V241))</f>
        <v/>
      </c>
      <c r="X241" s="29" t="str">
        <f>IFERROR(VLOOKUP(S241,CompletedPayments!A:D,3,FALSE),"")</f>
        <v/>
      </c>
      <c r="Y241" s="32" t="str">
        <f>IFERROR(VLOOKUP(S241,CompletedPayments!A:D,4,FALSE),"")</f>
        <v/>
      </c>
      <c r="Z241" s="28"/>
      <c r="AA241" s="28"/>
      <c r="AB241" s="28"/>
      <c r="AC241" s="28"/>
      <c r="AD241" s="28"/>
      <c r="AE241" s="33">
        <f t="shared" si="29"/>
        <v>0</v>
      </c>
    </row>
    <row r="242" spans="1:31" s="33" customForma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>
        <f>COUNTA(#REF!)</f>
        <v>1</v>
      </c>
      <c r="K242" s="28"/>
      <c r="L242" s="28" t="str">
        <f t="shared" si="32"/>
        <v/>
      </c>
      <c r="M242" s="30"/>
      <c r="N242" s="30"/>
      <c r="O242" s="30"/>
      <c r="P242" s="30" t="str">
        <f t="shared" si="28"/>
        <v/>
      </c>
      <c r="Q242" s="30"/>
      <c r="R242" s="30" t="str">
        <f t="shared" si="30"/>
        <v/>
      </c>
      <c r="S242" s="30" t="str">
        <f t="shared" si="31"/>
        <v/>
      </c>
      <c r="T242" s="31" t="str">
        <f>IF(R242="","",COUNTIF($R$1:R241,R242)+1)</f>
        <v/>
      </c>
      <c r="U242" s="29"/>
      <c r="V242" s="31"/>
      <c r="W242" s="31" t="str">
        <f>IF(V242="","",VLOOKUP(V242,BatchReference!B:E,3)+COUNTIF($V$1:$V241,$V242))</f>
        <v/>
      </c>
      <c r="X242" s="29" t="str">
        <f>IFERROR(VLOOKUP(S242,CompletedPayments!A:D,3,FALSE),"")</f>
        <v/>
      </c>
      <c r="Y242" s="32" t="str">
        <f>IFERROR(VLOOKUP(S242,CompletedPayments!A:D,4,FALSE),"")</f>
        <v/>
      </c>
      <c r="Z242" s="28"/>
      <c r="AA242" s="28"/>
      <c r="AB242" s="28"/>
      <c r="AC242" s="28"/>
      <c r="AD242" s="28"/>
      <c r="AE242" s="33">
        <f t="shared" si="29"/>
        <v>0</v>
      </c>
    </row>
    <row r="243" spans="1:31" s="33" customForma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>
        <f>COUNTA(#REF!)</f>
        <v>1</v>
      </c>
      <c r="K243" s="28"/>
      <c r="L243" s="28" t="str">
        <f t="shared" si="32"/>
        <v/>
      </c>
      <c r="M243" s="30"/>
      <c r="N243" s="30"/>
      <c r="O243" s="30"/>
      <c r="P243" s="30" t="str">
        <f t="shared" si="28"/>
        <v/>
      </c>
      <c r="Q243" s="30"/>
      <c r="R243" s="30" t="str">
        <f t="shared" si="30"/>
        <v/>
      </c>
      <c r="S243" s="30" t="str">
        <f t="shared" si="31"/>
        <v/>
      </c>
      <c r="T243" s="31" t="str">
        <f>IF(R243="","",COUNTIF($R$1:R242,R243)+1)</f>
        <v/>
      </c>
      <c r="U243" s="29"/>
      <c r="V243" s="31"/>
      <c r="W243" s="31" t="str">
        <f>IF(V243="","",VLOOKUP(V243,BatchReference!B:E,3)+COUNTIF($V$1:$V242,$V243))</f>
        <v/>
      </c>
      <c r="X243" s="29" t="str">
        <f>IFERROR(VLOOKUP(S243,CompletedPayments!A:D,3,FALSE),"")</f>
        <v/>
      </c>
      <c r="Y243" s="32" t="str">
        <f>IFERROR(VLOOKUP(S243,CompletedPayments!A:D,4,FALSE),"")</f>
        <v/>
      </c>
      <c r="Z243" s="28"/>
      <c r="AA243" s="28"/>
      <c r="AB243" s="28"/>
      <c r="AC243" s="28"/>
      <c r="AD243" s="28"/>
      <c r="AE243" s="33">
        <f t="shared" si="29"/>
        <v>0</v>
      </c>
    </row>
    <row r="244" spans="1:31" s="33" customForma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>
        <f>COUNTA(#REF!)</f>
        <v>1</v>
      </c>
      <c r="K244" s="28"/>
      <c r="L244" s="28" t="str">
        <f t="shared" si="32"/>
        <v/>
      </c>
      <c r="M244" s="30"/>
      <c r="N244" s="30"/>
      <c r="O244" s="30"/>
      <c r="P244" s="30" t="str">
        <f t="shared" si="28"/>
        <v/>
      </c>
      <c r="Q244" s="30"/>
      <c r="R244" s="30" t="str">
        <f t="shared" si="30"/>
        <v/>
      </c>
      <c r="S244" s="30" t="str">
        <f t="shared" si="31"/>
        <v/>
      </c>
      <c r="T244" s="31" t="str">
        <f>IF(R244="","",COUNTIF($R$1:R243,R244)+1)</f>
        <v/>
      </c>
      <c r="U244" s="29"/>
      <c r="V244" s="31"/>
      <c r="W244" s="31" t="str">
        <f>IF(V244="","",VLOOKUP(V244,BatchReference!B:E,3)+COUNTIF($V$1:$V243,$V244))</f>
        <v/>
      </c>
      <c r="X244" s="29" t="str">
        <f>IFERROR(VLOOKUP(S244,CompletedPayments!A:D,3,FALSE),"")</f>
        <v/>
      </c>
      <c r="Y244" s="32" t="str">
        <f>IFERROR(VLOOKUP(S244,CompletedPayments!A:D,4,FALSE),"")</f>
        <v/>
      </c>
      <c r="Z244" s="28"/>
      <c r="AA244" s="28"/>
      <c r="AB244" s="28"/>
      <c r="AC244" s="28"/>
      <c r="AD244" s="28"/>
      <c r="AE244" s="33">
        <f t="shared" si="29"/>
        <v>0</v>
      </c>
    </row>
    <row r="245" spans="1:31" s="33" customForma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>
        <f>COUNTA(#REF!)</f>
        <v>1</v>
      </c>
      <c r="K245" s="28"/>
      <c r="L245" s="28" t="str">
        <f t="shared" si="32"/>
        <v/>
      </c>
      <c r="M245" s="30"/>
      <c r="N245" s="30"/>
      <c r="O245" s="30"/>
      <c r="P245" s="30" t="str">
        <f t="shared" si="28"/>
        <v/>
      </c>
      <c r="Q245" s="30"/>
      <c r="R245" s="30" t="str">
        <f t="shared" si="30"/>
        <v/>
      </c>
      <c r="S245" s="30" t="str">
        <f t="shared" si="31"/>
        <v/>
      </c>
      <c r="T245" s="31" t="str">
        <f>IF(R245="","",COUNTIF($R$1:R244,R245)+1)</f>
        <v/>
      </c>
      <c r="U245" s="29"/>
      <c r="V245" s="31"/>
      <c r="W245" s="31" t="str">
        <f>IF(V245="","",VLOOKUP(V245,BatchReference!B:E,3)+COUNTIF($V$1:$V244,$V245))</f>
        <v/>
      </c>
      <c r="X245" s="29" t="str">
        <f>IFERROR(VLOOKUP(S245,CompletedPayments!A:D,3,FALSE),"")</f>
        <v/>
      </c>
      <c r="Y245" s="32" t="str">
        <f>IFERROR(VLOOKUP(S245,CompletedPayments!A:D,4,FALSE),"")</f>
        <v/>
      </c>
      <c r="Z245" s="28"/>
      <c r="AA245" s="28"/>
      <c r="AB245" s="28"/>
      <c r="AC245" s="28"/>
      <c r="AD245" s="28"/>
      <c r="AE245" s="33">
        <f t="shared" si="29"/>
        <v>0</v>
      </c>
    </row>
    <row r="246" spans="1:31" s="33" customForma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>
        <f>COUNTA(#REF!)</f>
        <v>1</v>
      </c>
      <c r="K246" s="28"/>
      <c r="L246" s="28" t="str">
        <f t="shared" si="32"/>
        <v/>
      </c>
      <c r="M246" s="30"/>
      <c r="N246" s="30"/>
      <c r="O246" s="30"/>
      <c r="P246" s="30" t="str">
        <f t="shared" si="28"/>
        <v/>
      </c>
      <c r="Q246" s="30"/>
      <c r="R246" s="30" t="str">
        <f t="shared" si="30"/>
        <v/>
      </c>
      <c r="S246" s="30" t="str">
        <f t="shared" si="31"/>
        <v/>
      </c>
      <c r="T246" s="31" t="str">
        <f>IF(R246="","",COUNTIF($R$1:R245,R246)+1)</f>
        <v/>
      </c>
      <c r="U246" s="29"/>
      <c r="V246" s="31"/>
      <c r="W246" s="31" t="str">
        <f>IF(V246="","",VLOOKUP(V246,BatchReference!B:E,3)+COUNTIF($V$1:$V245,$V246))</f>
        <v/>
      </c>
      <c r="X246" s="29" t="str">
        <f>IFERROR(VLOOKUP(S246,CompletedPayments!A:D,3,FALSE),"")</f>
        <v/>
      </c>
      <c r="Y246" s="32" t="str">
        <f>IFERROR(VLOOKUP(S246,CompletedPayments!A:D,4,FALSE),"")</f>
        <v/>
      </c>
      <c r="Z246" s="28"/>
      <c r="AA246" s="28"/>
      <c r="AB246" s="28"/>
      <c r="AC246" s="28"/>
      <c r="AD246" s="28"/>
      <c r="AE246" s="33">
        <f t="shared" si="29"/>
        <v>0</v>
      </c>
    </row>
    <row r="247" spans="1:31" s="33" customFormat="1" x14ac:dyDescent="0.2">
      <c r="A247" s="28"/>
      <c r="B247" s="28"/>
      <c r="C247" s="28"/>
      <c r="D247" s="29"/>
      <c r="E247" s="28"/>
      <c r="F247" s="28"/>
      <c r="G247" s="28"/>
      <c r="H247" s="28"/>
      <c r="I247" s="28"/>
      <c r="J247" s="28">
        <f>COUNTA(#REF!)</f>
        <v>1</v>
      </c>
      <c r="K247" s="28"/>
      <c r="L247" s="28" t="str">
        <f t="shared" si="32"/>
        <v/>
      </c>
      <c r="M247" s="30"/>
      <c r="N247" s="30"/>
      <c r="O247" s="30"/>
      <c r="P247" s="30" t="str">
        <f t="shared" si="28"/>
        <v/>
      </c>
      <c r="Q247" s="30"/>
      <c r="R247" s="30" t="str">
        <f t="shared" si="30"/>
        <v/>
      </c>
      <c r="S247" s="30" t="str">
        <f t="shared" si="31"/>
        <v/>
      </c>
      <c r="T247" s="31" t="str">
        <f>IF(R247="","",COUNTIF($R$1:R246,R247)+1)</f>
        <v/>
      </c>
      <c r="U247" s="29"/>
      <c r="V247" s="31"/>
      <c r="W247" s="31" t="str">
        <f>IF(V247="","",VLOOKUP(V247,BatchReference!B:E,3)+COUNTIF($V$1:$V246,$V247))</f>
        <v/>
      </c>
      <c r="X247" s="29" t="str">
        <f>IFERROR(VLOOKUP(S247,CompletedPayments!A:D,3,FALSE),"")</f>
        <v/>
      </c>
      <c r="Y247" s="32" t="str">
        <f>IFERROR(VLOOKUP(S247,CompletedPayments!A:D,4,FALSE),"")</f>
        <v/>
      </c>
      <c r="Z247" s="28"/>
      <c r="AA247" s="28"/>
      <c r="AB247" s="28"/>
      <c r="AC247" s="28"/>
      <c r="AD247" s="28"/>
      <c r="AE247" s="33">
        <f t="shared" si="29"/>
        <v>0</v>
      </c>
    </row>
    <row r="248" spans="1:31" s="33" customForma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>
        <f>COUNTA(#REF!)</f>
        <v>1</v>
      </c>
      <c r="K248" s="28"/>
      <c r="L248" s="28" t="str">
        <f t="shared" si="32"/>
        <v/>
      </c>
      <c r="M248" s="30"/>
      <c r="N248" s="30"/>
      <c r="O248" s="30"/>
      <c r="P248" s="30" t="str">
        <f t="shared" si="28"/>
        <v/>
      </c>
      <c r="Q248" s="30"/>
      <c r="R248" s="30" t="str">
        <f t="shared" si="30"/>
        <v/>
      </c>
      <c r="S248" s="30" t="str">
        <f t="shared" si="31"/>
        <v/>
      </c>
      <c r="T248" s="31" t="str">
        <f>IF(R248="","",COUNTIF($R$1:R247,R248)+1)</f>
        <v/>
      </c>
      <c r="U248" s="29"/>
      <c r="V248" s="31"/>
      <c r="W248" s="31" t="str">
        <f>IF(V248="","",VLOOKUP(V248,BatchReference!B:E,3)+COUNTIF($V$1:$V247,$V248))</f>
        <v/>
      </c>
      <c r="X248" s="29" t="str">
        <f>IFERROR(VLOOKUP(S248,CompletedPayments!A:D,3,FALSE),"")</f>
        <v/>
      </c>
      <c r="Y248" s="32" t="str">
        <f>IFERROR(VLOOKUP(S248,CompletedPayments!A:D,4,FALSE),"")</f>
        <v/>
      </c>
      <c r="Z248" s="28"/>
      <c r="AA248" s="28"/>
      <c r="AB248" s="28"/>
      <c r="AC248" s="28"/>
      <c r="AD248" s="28"/>
      <c r="AE248" s="33">
        <f t="shared" si="29"/>
        <v>0</v>
      </c>
    </row>
    <row r="249" spans="1:31" s="33" customForma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>
        <f>COUNTA(#REF!)</f>
        <v>1</v>
      </c>
      <c r="K249" s="28"/>
      <c r="L249" s="28" t="str">
        <f t="shared" si="32"/>
        <v/>
      </c>
      <c r="M249" s="30"/>
      <c r="N249" s="30"/>
      <c r="O249" s="30"/>
      <c r="P249" s="30" t="str">
        <f t="shared" si="28"/>
        <v/>
      </c>
      <c r="Q249" s="30"/>
      <c r="R249" s="30" t="str">
        <f t="shared" si="30"/>
        <v/>
      </c>
      <c r="S249" s="30" t="str">
        <f t="shared" si="31"/>
        <v/>
      </c>
      <c r="T249" s="31" t="str">
        <f>IF(R249="","",COUNTIF($R$1:R248,R249)+1)</f>
        <v/>
      </c>
      <c r="U249" s="29"/>
      <c r="V249" s="31"/>
      <c r="W249" s="31" t="str">
        <f>IF(V249="","",VLOOKUP(V249,BatchReference!B:E,3)+COUNTIF($V$1:$V248,$V249))</f>
        <v/>
      </c>
      <c r="X249" s="29" t="str">
        <f>IFERROR(VLOOKUP(S249,CompletedPayments!A:D,3,FALSE),"")</f>
        <v/>
      </c>
      <c r="Y249" s="32" t="str">
        <f>IFERROR(VLOOKUP(S249,CompletedPayments!A:D,4,FALSE),"")</f>
        <v/>
      </c>
      <c r="Z249" s="28"/>
      <c r="AA249" s="28"/>
      <c r="AB249" s="28"/>
      <c r="AC249" s="28"/>
      <c r="AD249" s="28"/>
      <c r="AE249" s="33">
        <f t="shared" si="29"/>
        <v>0</v>
      </c>
    </row>
    <row r="250" spans="1:31" s="33" customForma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>
        <f>COUNTA(#REF!)</f>
        <v>1</v>
      </c>
      <c r="K250" s="28"/>
      <c r="L250" s="28" t="str">
        <f t="shared" si="32"/>
        <v/>
      </c>
      <c r="M250" s="30"/>
      <c r="N250" s="30"/>
      <c r="O250" s="30"/>
      <c r="P250" s="30" t="str">
        <f t="shared" si="28"/>
        <v/>
      </c>
      <c r="Q250" s="30"/>
      <c r="R250" s="30" t="str">
        <f t="shared" si="30"/>
        <v/>
      </c>
      <c r="S250" s="30" t="str">
        <f t="shared" si="31"/>
        <v/>
      </c>
      <c r="T250" s="31" t="str">
        <f>IF(R250="","",COUNTIF($R$1:R249,R250)+1)</f>
        <v/>
      </c>
      <c r="U250" s="29"/>
      <c r="V250" s="31"/>
      <c r="W250" s="31" t="str">
        <f>IF(V250="","",VLOOKUP(V250,BatchReference!B:E,3)+COUNTIF($V$1:$V249,$V250))</f>
        <v/>
      </c>
      <c r="X250" s="29" t="str">
        <f>IFERROR(VLOOKUP(S250,CompletedPayments!A:D,3,FALSE),"")</f>
        <v/>
      </c>
      <c r="Y250" s="32" t="str">
        <f>IFERROR(VLOOKUP(S250,CompletedPayments!A:D,4,FALSE),"")</f>
        <v/>
      </c>
      <c r="Z250" s="28"/>
      <c r="AA250" s="28"/>
      <c r="AB250" s="28"/>
      <c r="AC250" s="28"/>
      <c r="AD250" s="28"/>
      <c r="AE250" s="33">
        <f t="shared" si="29"/>
        <v>0</v>
      </c>
    </row>
    <row r="251" spans="1:31" s="33" customForma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>
        <f>COUNTA(#REF!)</f>
        <v>1</v>
      </c>
      <c r="K251" s="28"/>
      <c r="L251" s="28" t="str">
        <f t="shared" si="32"/>
        <v/>
      </c>
      <c r="M251" s="30"/>
      <c r="N251" s="30"/>
      <c r="O251" s="30"/>
      <c r="P251" s="30" t="str">
        <f t="shared" si="28"/>
        <v/>
      </c>
      <c r="Q251" s="30"/>
      <c r="R251" s="30" t="str">
        <f t="shared" si="30"/>
        <v/>
      </c>
      <c r="S251" s="30" t="str">
        <f t="shared" si="31"/>
        <v/>
      </c>
      <c r="T251" s="31" t="str">
        <f>IF(R251="","",COUNTIF($R$1:R250,R251)+1)</f>
        <v/>
      </c>
      <c r="U251" s="29"/>
      <c r="V251" s="31"/>
      <c r="W251" s="31" t="str">
        <f>IF(V251="","",VLOOKUP(V251,BatchReference!B:E,3)+COUNTIF($V$1:$V250,$V251))</f>
        <v/>
      </c>
      <c r="X251" s="29" t="str">
        <f>IFERROR(VLOOKUP(S251,CompletedPayments!A:D,3,FALSE),"")</f>
        <v/>
      </c>
      <c r="Y251" s="32" t="str">
        <f>IFERROR(VLOOKUP(S251,CompletedPayments!A:D,4,FALSE),"")</f>
        <v/>
      </c>
      <c r="Z251" s="28"/>
      <c r="AA251" s="28"/>
      <c r="AB251" s="28"/>
      <c r="AC251" s="28"/>
      <c r="AD251" s="28"/>
      <c r="AE251" s="33">
        <f t="shared" si="29"/>
        <v>0</v>
      </c>
    </row>
    <row r="252" spans="1:31" s="33" customFormat="1" x14ac:dyDescent="0.2">
      <c r="A252" s="28"/>
      <c r="B252" s="28"/>
      <c r="C252" s="28"/>
      <c r="D252" s="29"/>
      <c r="E252" s="28"/>
      <c r="F252" s="28"/>
      <c r="G252" s="28"/>
      <c r="H252" s="28"/>
      <c r="I252" s="28"/>
      <c r="J252" s="28">
        <f>COUNTA(#REF!)</f>
        <v>1</v>
      </c>
      <c r="K252" s="28"/>
      <c r="L252" s="28" t="str">
        <f t="shared" si="32"/>
        <v/>
      </c>
      <c r="M252" s="30"/>
      <c r="N252" s="30"/>
      <c r="O252" s="30"/>
      <c r="P252" s="30" t="str">
        <f t="shared" si="28"/>
        <v/>
      </c>
      <c r="Q252" s="30"/>
      <c r="R252" s="30" t="str">
        <f t="shared" si="30"/>
        <v/>
      </c>
      <c r="S252" s="30" t="str">
        <f t="shared" si="31"/>
        <v/>
      </c>
      <c r="T252" s="31" t="str">
        <f>IF(R252="","",COUNTIF($R$1:R251,R252)+1)</f>
        <v/>
      </c>
      <c r="U252" s="29"/>
      <c r="V252" s="31"/>
      <c r="W252" s="31" t="str">
        <f>IF(V252="","",VLOOKUP(V252,BatchReference!B:E,3)+COUNTIF($V$1:$V251,$V252))</f>
        <v/>
      </c>
      <c r="X252" s="29" t="str">
        <f>IFERROR(VLOOKUP(S252,CompletedPayments!A:D,3,FALSE),"")</f>
        <v/>
      </c>
      <c r="Y252" s="32" t="str">
        <f>IFERROR(VLOOKUP(S252,CompletedPayments!A:D,4,FALSE),"")</f>
        <v/>
      </c>
      <c r="Z252" s="28"/>
      <c r="AA252" s="28"/>
      <c r="AB252" s="28"/>
      <c r="AC252" s="28"/>
      <c r="AD252" s="28"/>
      <c r="AE252" s="33">
        <f t="shared" si="29"/>
        <v>0</v>
      </c>
    </row>
    <row r="253" spans="1:31" s="33" customForma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>
        <f>COUNTA(#REF!)</f>
        <v>1</v>
      </c>
      <c r="K253" s="28"/>
      <c r="L253" s="28" t="str">
        <f t="shared" si="32"/>
        <v/>
      </c>
      <c r="M253" s="30"/>
      <c r="N253" s="30"/>
      <c r="O253" s="30"/>
      <c r="P253" s="30" t="str">
        <f t="shared" si="28"/>
        <v/>
      </c>
      <c r="Q253" s="30"/>
      <c r="R253" s="30" t="str">
        <f t="shared" si="30"/>
        <v/>
      </c>
      <c r="S253" s="30" t="str">
        <f t="shared" si="31"/>
        <v/>
      </c>
      <c r="T253" s="31" t="str">
        <f>IF(R253="","",COUNTIF($R$1:R252,R253)+1)</f>
        <v/>
      </c>
      <c r="U253" s="29"/>
      <c r="V253" s="31"/>
      <c r="W253" s="31" t="str">
        <f>IF(V253="","",VLOOKUP(V253,BatchReference!B:E,3)+COUNTIF($V$1:$V252,$V253))</f>
        <v/>
      </c>
      <c r="X253" s="29" t="str">
        <f>IFERROR(VLOOKUP(S253,CompletedPayments!A:D,3,FALSE),"")</f>
        <v/>
      </c>
      <c r="Y253" s="32" t="str">
        <f>IFERROR(VLOOKUP(S253,CompletedPayments!A:D,4,FALSE),"")</f>
        <v/>
      </c>
      <c r="Z253" s="28"/>
      <c r="AA253" s="28"/>
      <c r="AB253" s="28"/>
      <c r="AC253" s="28"/>
      <c r="AD253" s="28"/>
      <c r="AE253" s="33">
        <f t="shared" si="29"/>
        <v>0</v>
      </c>
    </row>
    <row r="254" spans="1:31" s="33" customForma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>
        <f>COUNTA(#REF!)</f>
        <v>1</v>
      </c>
      <c r="K254" s="28"/>
      <c r="L254" s="28" t="str">
        <f t="shared" si="32"/>
        <v/>
      </c>
      <c r="M254" s="30"/>
      <c r="N254" s="30"/>
      <c r="O254" s="30"/>
      <c r="P254" s="30" t="str">
        <f t="shared" si="28"/>
        <v/>
      </c>
      <c r="Q254" s="30"/>
      <c r="R254" s="30" t="str">
        <f t="shared" si="30"/>
        <v/>
      </c>
      <c r="S254" s="30" t="str">
        <f t="shared" si="31"/>
        <v/>
      </c>
      <c r="T254" s="31" t="str">
        <f>IF(R254="","",COUNTIF($R$1:R253,R254)+1)</f>
        <v/>
      </c>
      <c r="U254" s="29"/>
      <c r="V254" s="31"/>
      <c r="W254" s="31" t="str">
        <f>IF(V254="","",VLOOKUP(V254,BatchReference!B:E,3)+COUNTIF($V$1:$V253,$V254))</f>
        <v/>
      </c>
      <c r="X254" s="29" t="str">
        <f>IFERROR(VLOOKUP(S254,CompletedPayments!A:D,3,FALSE),"")</f>
        <v/>
      </c>
      <c r="Y254" s="32" t="str">
        <f>IFERROR(VLOOKUP(S254,CompletedPayments!A:D,4,FALSE),"")</f>
        <v/>
      </c>
      <c r="Z254" s="28"/>
      <c r="AA254" s="28"/>
      <c r="AB254" s="28"/>
      <c r="AC254" s="28"/>
      <c r="AD254" s="28"/>
      <c r="AE254" s="33">
        <f t="shared" si="29"/>
        <v>0</v>
      </c>
    </row>
    <row r="255" spans="1:31" s="33" customForma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>
        <f>COUNTA(#REF!)</f>
        <v>1</v>
      </c>
      <c r="K255" s="28"/>
      <c r="L255" s="28" t="str">
        <f t="shared" si="32"/>
        <v/>
      </c>
      <c r="M255" s="30"/>
      <c r="N255" s="30"/>
      <c r="O255" s="30"/>
      <c r="P255" s="30" t="str">
        <f t="shared" si="28"/>
        <v/>
      </c>
      <c r="Q255" s="30"/>
      <c r="R255" s="30" t="str">
        <f t="shared" si="30"/>
        <v/>
      </c>
      <c r="S255" s="30" t="str">
        <f t="shared" si="31"/>
        <v/>
      </c>
      <c r="T255" s="31" t="str">
        <f>IF(R255="","",COUNTIF($R$1:R254,R255)+1)</f>
        <v/>
      </c>
      <c r="U255" s="29"/>
      <c r="V255" s="31"/>
      <c r="W255" s="31" t="str">
        <f>IF(V255="","",VLOOKUP(V255,BatchReference!B:E,3)+COUNTIF($V$1:$V254,$V255))</f>
        <v/>
      </c>
      <c r="X255" s="29" t="str">
        <f>IFERROR(VLOOKUP(S255,CompletedPayments!A:D,3,FALSE),"")</f>
        <v/>
      </c>
      <c r="Y255" s="32" t="str">
        <f>IFERROR(VLOOKUP(S255,CompletedPayments!A:D,4,FALSE),"")</f>
        <v/>
      </c>
      <c r="Z255" s="28"/>
      <c r="AA255" s="28"/>
      <c r="AB255" s="28"/>
      <c r="AC255" s="28"/>
      <c r="AD255" s="28"/>
      <c r="AE255" s="33">
        <f t="shared" si="29"/>
        <v>0</v>
      </c>
    </row>
    <row r="256" spans="1:31" s="33" customForma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>
        <f>COUNTA(#REF!)</f>
        <v>1</v>
      </c>
      <c r="K256" s="28"/>
      <c r="L256" s="28" t="str">
        <f t="shared" si="32"/>
        <v/>
      </c>
      <c r="M256" s="30"/>
      <c r="N256" s="30"/>
      <c r="O256" s="30"/>
      <c r="P256" s="30" t="str">
        <f t="shared" si="28"/>
        <v/>
      </c>
      <c r="Q256" s="30"/>
      <c r="R256" s="30" t="str">
        <f t="shared" si="30"/>
        <v/>
      </c>
      <c r="S256" s="30" t="str">
        <f t="shared" si="31"/>
        <v/>
      </c>
      <c r="T256" s="31" t="str">
        <f>IF(R256="","",COUNTIF($R$1:R255,R256)+1)</f>
        <v/>
      </c>
      <c r="U256" s="29"/>
      <c r="V256" s="31"/>
      <c r="W256" s="31" t="str">
        <f>IF(V256="","",VLOOKUP(V256,BatchReference!B:E,3)+COUNTIF($V$1:$V255,$V256))</f>
        <v/>
      </c>
      <c r="X256" s="29" t="str">
        <f>IFERROR(VLOOKUP(S256,CompletedPayments!A:D,3,FALSE),"")</f>
        <v/>
      </c>
      <c r="Y256" s="32" t="str">
        <f>IFERROR(VLOOKUP(S256,CompletedPayments!A:D,4,FALSE),"")</f>
        <v/>
      </c>
      <c r="Z256" s="28"/>
      <c r="AA256" s="28"/>
      <c r="AB256" s="28"/>
      <c r="AC256" s="28"/>
      <c r="AD256" s="28"/>
      <c r="AE256" s="33">
        <f t="shared" si="29"/>
        <v>0</v>
      </c>
    </row>
    <row r="257" spans="1:31" s="33" customForma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>
        <f>COUNTA(#REF!)</f>
        <v>1</v>
      </c>
      <c r="K257" s="28"/>
      <c r="L257" s="28" t="str">
        <f t="shared" si="32"/>
        <v/>
      </c>
      <c r="M257" s="30"/>
      <c r="N257" s="30"/>
      <c r="O257" s="30"/>
      <c r="P257" s="30" t="str">
        <f t="shared" si="28"/>
        <v/>
      </c>
      <c r="Q257" s="30"/>
      <c r="R257" s="30" t="str">
        <f t="shared" si="30"/>
        <v/>
      </c>
      <c r="S257" s="30" t="str">
        <f t="shared" si="31"/>
        <v/>
      </c>
      <c r="T257" s="31" t="str">
        <f>IF(R257="","",COUNTIF($R$1:R256,R257)+1)</f>
        <v/>
      </c>
      <c r="U257" s="29"/>
      <c r="V257" s="31"/>
      <c r="W257" s="31" t="str">
        <f>IF(V257="","",VLOOKUP(V257,BatchReference!B:E,3)+COUNTIF($V$1:$V256,$V257))</f>
        <v/>
      </c>
      <c r="X257" s="29" t="str">
        <f>IFERROR(VLOOKUP(S257,CompletedPayments!A:D,3,FALSE),"")</f>
        <v/>
      </c>
      <c r="Y257" s="32" t="str">
        <f>IFERROR(VLOOKUP(S257,CompletedPayments!A:D,4,FALSE),"")</f>
        <v/>
      </c>
      <c r="Z257" s="28"/>
      <c r="AA257" s="28"/>
      <c r="AB257" s="28"/>
      <c r="AC257" s="28"/>
      <c r="AD257" s="28"/>
      <c r="AE257" s="33">
        <f t="shared" si="29"/>
        <v>0</v>
      </c>
    </row>
    <row r="258" spans="1:31" s="33" customForma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>
        <f>COUNTA(#REF!)</f>
        <v>1</v>
      </c>
      <c r="K258" s="28"/>
      <c r="L258" s="28" t="str">
        <f t="shared" si="32"/>
        <v/>
      </c>
      <c r="M258" s="30"/>
      <c r="N258" s="30"/>
      <c r="O258" s="30"/>
      <c r="P258" s="30" t="str">
        <f t="shared" si="28"/>
        <v/>
      </c>
      <c r="Q258" s="30"/>
      <c r="R258" s="30" t="str">
        <f t="shared" si="30"/>
        <v/>
      </c>
      <c r="S258" s="30" t="str">
        <f t="shared" si="31"/>
        <v/>
      </c>
      <c r="T258" s="31" t="str">
        <f>IF(R258="","",COUNTIF($R$1:R257,R258)+1)</f>
        <v/>
      </c>
      <c r="U258" s="29"/>
      <c r="V258" s="31"/>
      <c r="W258" s="31" t="str">
        <f>IF(V258="","",VLOOKUP(V258,BatchReference!B:E,3)+COUNTIF($V$1:$V257,$V258))</f>
        <v/>
      </c>
      <c r="X258" s="29" t="str">
        <f>IFERROR(VLOOKUP(S258,CompletedPayments!A:D,3,FALSE),"")</f>
        <v/>
      </c>
      <c r="Y258" s="32" t="str">
        <f>IFERROR(VLOOKUP(S258,CompletedPayments!A:D,4,FALSE),"")</f>
        <v/>
      </c>
      <c r="Z258" s="28"/>
      <c r="AA258" s="28"/>
      <c r="AB258" s="28"/>
      <c r="AC258" s="28"/>
      <c r="AD258" s="28"/>
      <c r="AE258" s="33">
        <f t="shared" si="29"/>
        <v>0</v>
      </c>
    </row>
    <row r="259" spans="1:31" s="33" customForma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>
        <f>COUNTA(#REF!)</f>
        <v>1</v>
      </c>
      <c r="K259" s="28"/>
      <c r="L259" s="28" t="str">
        <f t="shared" si="32"/>
        <v/>
      </c>
      <c r="M259" s="30"/>
      <c r="N259" s="30"/>
      <c r="O259" s="30"/>
      <c r="P259" s="30" t="str">
        <f t="shared" ref="P259:P312" si="33">IF(O259=0,"",IF(N259="DENIED","DENIED",IF(U259="","","TSP"&amp;$AH$1&amp;"-B"&amp;V259&amp;"-"&amp;L259)))</f>
        <v/>
      </c>
      <c r="Q259" s="30"/>
      <c r="R259" s="30" t="str">
        <f t="shared" si="30"/>
        <v/>
      </c>
      <c r="S259" s="30" t="str">
        <f t="shared" si="31"/>
        <v/>
      </c>
      <c r="T259" s="31" t="str">
        <f>IF(R259="","",COUNTIF($R$1:R258,R259)+1)</f>
        <v/>
      </c>
      <c r="U259" s="29"/>
      <c r="V259" s="31"/>
      <c r="W259" s="31" t="str">
        <f>IF(V259="","",VLOOKUP(V259,BatchReference!B:E,3)+COUNTIF($V$1:$V258,$V259))</f>
        <v/>
      </c>
      <c r="X259" s="29" t="str">
        <f>IFERROR(VLOOKUP(S259,CompletedPayments!A:D,3,FALSE),"")</f>
        <v/>
      </c>
      <c r="Y259" s="32" t="str">
        <f>IFERROR(VLOOKUP(S259,CompletedPayments!A:D,4,FALSE),"")</f>
        <v/>
      </c>
      <c r="Z259" s="28"/>
      <c r="AA259" s="28"/>
      <c r="AB259" s="28"/>
      <c r="AC259" s="28"/>
      <c r="AD259" s="28"/>
      <c r="AE259" s="33">
        <f t="shared" si="29"/>
        <v>0</v>
      </c>
    </row>
    <row r="260" spans="1:31" s="33" customFormat="1" x14ac:dyDescent="0.2">
      <c r="A260" s="28"/>
      <c r="B260" s="28"/>
      <c r="C260" s="28"/>
      <c r="D260" s="29"/>
      <c r="E260" s="28"/>
      <c r="F260" s="28"/>
      <c r="G260" s="28"/>
      <c r="H260" s="28"/>
      <c r="I260" s="28"/>
      <c r="J260" s="28">
        <f>COUNTA(#REF!)</f>
        <v>1</v>
      </c>
      <c r="K260" s="28"/>
      <c r="L260" s="28" t="str">
        <f t="shared" si="32"/>
        <v/>
      </c>
      <c r="M260" s="30"/>
      <c r="N260" s="30"/>
      <c r="O260" s="30"/>
      <c r="P260" s="30" t="str">
        <f t="shared" si="33"/>
        <v/>
      </c>
      <c r="Q260" s="30"/>
      <c r="R260" s="30" t="str">
        <f t="shared" si="30"/>
        <v/>
      </c>
      <c r="S260" s="30" t="str">
        <f t="shared" si="31"/>
        <v/>
      </c>
      <c r="T260" s="31" t="str">
        <f>IF(R260="","",COUNTIF($R$1:R259,R260)+1)</f>
        <v/>
      </c>
      <c r="U260" s="29"/>
      <c r="V260" s="31"/>
      <c r="W260" s="31" t="str">
        <f>IF(V260="","",VLOOKUP(V260,BatchReference!B:E,3)+COUNTIF($V$1:$V259,$V260))</f>
        <v/>
      </c>
      <c r="X260" s="29" t="str">
        <f>IFERROR(VLOOKUP(S260,CompletedPayments!A:D,3,FALSE),"")</f>
        <v/>
      </c>
      <c r="Y260" s="32" t="str">
        <f>IFERROR(VLOOKUP(S260,CompletedPayments!A:D,4,FALSE),"")</f>
        <v/>
      </c>
      <c r="Z260" s="28"/>
      <c r="AA260" s="28"/>
      <c r="AB260" s="28"/>
      <c r="AC260" s="28"/>
      <c r="AD260" s="28"/>
      <c r="AE260" s="33">
        <f t="shared" si="29"/>
        <v>0</v>
      </c>
    </row>
    <row r="261" spans="1:31" s="33" customForma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>
        <f>COUNTA(#REF!)</f>
        <v>1</v>
      </c>
      <c r="K261" s="28"/>
      <c r="L261" s="28" t="str">
        <f t="shared" si="32"/>
        <v/>
      </c>
      <c r="M261" s="30"/>
      <c r="N261" s="30"/>
      <c r="O261" s="30"/>
      <c r="P261" s="30" t="str">
        <f t="shared" si="33"/>
        <v/>
      </c>
      <c r="Q261" s="30"/>
      <c r="R261" s="30" t="str">
        <f t="shared" si="30"/>
        <v/>
      </c>
      <c r="S261" s="30" t="str">
        <f t="shared" si="31"/>
        <v/>
      </c>
      <c r="T261" s="31" t="str">
        <f>IF(R261="","",COUNTIF($R$1:R260,R261)+1)</f>
        <v/>
      </c>
      <c r="U261" s="29"/>
      <c r="V261" s="31"/>
      <c r="W261" s="31" t="str">
        <f>IF(V261="","",VLOOKUP(V261,BatchReference!B:E,3)+COUNTIF($V$1:$V260,$V261))</f>
        <v/>
      </c>
      <c r="X261" s="29" t="str">
        <f>IFERROR(VLOOKUP(S261,CompletedPayments!A:D,3,FALSE),"")</f>
        <v/>
      </c>
      <c r="Y261" s="32" t="str">
        <f>IFERROR(VLOOKUP(S261,CompletedPayments!A:D,4,FALSE),"")</f>
        <v/>
      </c>
      <c r="Z261" s="28"/>
      <c r="AA261" s="28"/>
      <c r="AB261" s="28"/>
      <c r="AC261" s="28"/>
      <c r="AD261" s="28"/>
      <c r="AE261" s="33">
        <f t="shared" si="29"/>
        <v>0</v>
      </c>
    </row>
    <row r="262" spans="1:31" s="33" customForma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>
        <f>COUNTA(#REF!)</f>
        <v>1</v>
      </c>
      <c r="K262" s="28"/>
      <c r="L262" s="28" t="str">
        <f t="shared" si="32"/>
        <v/>
      </c>
      <c r="M262" s="30"/>
      <c r="N262" s="30"/>
      <c r="O262" s="30"/>
      <c r="P262" s="30" t="str">
        <f t="shared" si="33"/>
        <v/>
      </c>
      <c r="Q262" s="30"/>
      <c r="R262" s="30" t="str">
        <f t="shared" si="30"/>
        <v/>
      </c>
      <c r="S262" s="30" t="str">
        <f t="shared" si="31"/>
        <v/>
      </c>
      <c r="T262" s="31" t="str">
        <f>IF(R262="","",COUNTIF($R$1:R261,R262)+1)</f>
        <v/>
      </c>
      <c r="U262" s="29"/>
      <c r="V262" s="31"/>
      <c r="W262" s="31" t="str">
        <f>IF(V262="","",VLOOKUP(V262,BatchReference!B:E,3)+COUNTIF($V$1:$V261,$V262))</f>
        <v/>
      </c>
      <c r="X262" s="29" t="str">
        <f>IFERROR(VLOOKUP(S262,CompletedPayments!A:D,3,FALSE),"")</f>
        <v/>
      </c>
      <c r="Y262" s="32" t="str">
        <f>IFERROR(VLOOKUP(S262,CompletedPayments!A:D,4,FALSE),"")</f>
        <v/>
      </c>
      <c r="Z262" s="28"/>
      <c r="AA262" s="28"/>
      <c r="AB262" s="28"/>
      <c r="AC262" s="28"/>
      <c r="AD262" s="28"/>
      <c r="AE262" s="33">
        <f t="shared" si="29"/>
        <v>0</v>
      </c>
    </row>
    <row r="263" spans="1:31" s="33" customForma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>
        <f>COUNTA(#REF!)</f>
        <v>1</v>
      </c>
      <c r="K263" s="28"/>
      <c r="L263" s="28" t="str">
        <f t="shared" si="32"/>
        <v/>
      </c>
      <c r="M263" s="30"/>
      <c r="N263" s="30"/>
      <c r="O263" s="30"/>
      <c r="P263" s="30" t="str">
        <f t="shared" si="33"/>
        <v/>
      </c>
      <c r="Q263" s="30"/>
      <c r="R263" s="30" t="str">
        <f t="shared" si="30"/>
        <v/>
      </c>
      <c r="S263" s="30" t="str">
        <f t="shared" si="31"/>
        <v/>
      </c>
      <c r="T263" s="31" t="str">
        <f>IF(R263="","",COUNTIF($R$1:R262,R263)+1)</f>
        <v/>
      </c>
      <c r="U263" s="29"/>
      <c r="V263" s="31"/>
      <c r="W263" s="31" t="str">
        <f>IF(V263="","",VLOOKUP(V263,BatchReference!B:E,3)+COUNTIF($V$1:$V262,$V263))</f>
        <v/>
      </c>
      <c r="X263" s="29" t="str">
        <f>IFERROR(VLOOKUP(S263,CompletedPayments!A:D,3,FALSE),"")</f>
        <v/>
      </c>
      <c r="Y263" s="32" t="str">
        <f>IFERROR(VLOOKUP(S263,CompletedPayments!A:D,4,FALSE),"")</f>
        <v/>
      </c>
      <c r="Z263" s="28"/>
      <c r="AA263" s="28"/>
      <c r="AB263" s="28"/>
      <c r="AC263" s="28"/>
      <c r="AD263" s="28"/>
      <c r="AE263" s="33">
        <f t="shared" si="29"/>
        <v>0</v>
      </c>
    </row>
    <row r="264" spans="1:31" s="33" customForma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>
        <f>COUNTA(#REF!)</f>
        <v>1</v>
      </c>
      <c r="K264" s="28"/>
      <c r="L264" s="28" t="str">
        <f t="shared" si="32"/>
        <v/>
      </c>
      <c r="M264" s="30"/>
      <c r="N264" s="30"/>
      <c r="O264" s="30"/>
      <c r="P264" s="30" t="str">
        <f t="shared" si="33"/>
        <v/>
      </c>
      <c r="Q264" s="30"/>
      <c r="R264" s="30" t="str">
        <f t="shared" si="30"/>
        <v/>
      </c>
      <c r="S264" s="30" t="str">
        <f t="shared" si="31"/>
        <v/>
      </c>
      <c r="T264" s="31" t="str">
        <f>IF(R264="","",COUNTIF($R$1:R263,R264)+1)</f>
        <v/>
      </c>
      <c r="U264" s="29"/>
      <c r="V264" s="31"/>
      <c r="W264" s="31" t="str">
        <f>IF(V264="","",VLOOKUP(V264,BatchReference!B:E,3)+COUNTIF($V$1:$V263,$V264))</f>
        <v/>
      </c>
      <c r="X264" s="29" t="str">
        <f>IFERROR(VLOOKUP(S264,CompletedPayments!A:D,3,FALSE),"")</f>
        <v/>
      </c>
      <c r="Y264" s="32" t="str">
        <f>IFERROR(VLOOKUP(S264,CompletedPayments!A:D,4,FALSE),"")</f>
        <v/>
      </c>
      <c r="Z264" s="28"/>
      <c r="AA264" s="28"/>
      <c r="AB264" s="28"/>
      <c r="AC264" s="28"/>
      <c r="AD264" s="28"/>
      <c r="AE264" s="33">
        <f t="shared" si="29"/>
        <v>0</v>
      </c>
    </row>
    <row r="265" spans="1:31" s="33" customForma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>
        <f>COUNTA(#REF!)</f>
        <v>1</v>
      </c>
      <c r="K265" s="28"/>
      <c r="L265" s="28" t="str">
        <f t="shared" si="32"/>
        <v/>
      </c>
      <c r="M265" s="30"/>
      <c r="N265" s="30"/>
      <c r="O265" s="30"/>
      <c r="P265" s="30" t="str">
        <f t="shared" si="33"/>
        <v/>
      </c>
      <c r="Q265" s="30"/>
      <c r="R265" s="30" t="str">
        <f t="shared" si="30"/>
        <v/>
      </c>
      <c r="S265" s="30" t="str">
        <f t="shared" si="31"/>
        <v/>
      </c>
      <c r="T265" s="31" t="str">
        <f>IF(R265="","",COUNTIF($R$1:R264,R265)+1)</f>
        <v/>
      </c>
      <c r="U265" s="29"/>
      <c r="V265" s="31"/>
      <c r="W265" s="31" t="str">
        <f>IF(V265="","",VLOOKUP(V265,BatchReference!B:E,3)+COUNTIF($V$1:$V264,$V265))</f>
        <v/>
      </c>
      <c r="X265" s="29" t="str">
        <f>IFERROR(VLOOKUP(S265,CompletedPayments!A:D,3,FALSE),"")</f>
        <v/>
      </c>
      <c r="Y265" s="32" t="str">
        <f>IFERROR(VLOOKUP(S265,CompletedPayments!A:D,4,FALSE),"")</f>
        <v/>
      </c>
      <c r="Z265" s="28"/>
      <c r="AA265" s="28"/>
      <c r="AB265" s="28"/>
      <c r="AC265" s="28"/>
      <c r="AD265" s="28"/>
      <c r="AE265" s="33">
        <f t="shared" si="29"/>
        <v>0</v>
      </c>
    </row>
    <row r="266" spans="1:31" s="33" customForma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>
        <f>COUNTA(#REF!)</f>
        <v>1</v>
      </c>
      <c r="K266" s="28"/>
      <c r="L266" s="28" t="str">
        <f t="shared" si="32"/>
        <v/>
      </c>
      <c r="M266" s="30"/>
      <c r="N266" s="30"/>
      <c r="O266" s="30"/>
      <c r="P266" s="30" t="str">
        <f t="shared" si="33"/>
        <v/>
      </c>
      <c r="Q266" s="30"/>
      <c r="R266" s="30" t="str">
        <f t="shared" si="30"/>
        <v/>
      </c>
      <c r="S266" s="30" t="str">
        <f t="shared" si="31"/>
        <v/>
      </c>
      <c r="T266" s="31" t="str">
        <f>IF(R266="","",COUNTIF($R$1:R265,R266)+1)</f>
        <v/>
      </c>
      <c r="U266" s="29"/>
      <c r="V266" s="31"/>
      <c r="W266" s="31" t="str">
        <f>IF(V266="","",VLOOKUP(V266,BatchReference!B:E,3)+COUNTIF($V$1:$V265,$V266))</f>
        <v/>
      </c>
      <c r="X266" s="29" t="str">
        <f>IFERROR(VLOOKUP(S266,CompletedPayments!A:D,3,FALSE),"")</f>
        <v/>
      </c>
      <c r="Y266" s="32" t="str">
        <f>IFERROR(VLOOKUP(S266,CompletedPayments!A:D,4,FALSE),"")</f>
        <v/>
      </c>
      <c r="Z266" s="28"/>
      <c r="AA266" s="28"/>
      <c r="AB266" s="28"/>
      <c r="AC266" s="28"/>
      <c r="AD266" s="28"/>
      <c r="AE266" s="33">
        <f t="shared" si="29"/>
        <v>0</v>
      </c>
    </row>
    <row r="267" spans="1:31" s="33" customForma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>
        <f>COUNTA(#REF!)</f>
        <v>1</v>
      </c>
      <c r="K267" s="28"/>
      <c r="L267" s="28" t="str">
        <f t="shared" si="32"/>
        <v/>
      </c>
      <c r="M267" s="30"/>
      <c r="N267" s="30"/>
      <c r="O267" s="30"/>
      <c r="P267" s="30" t="str">
        <f t="shared" si="33"/>
        <v/>
      </c>
      <c r="Q267" s="30"/>
      <c r="R267" s="30" t="str">
        <f t="shared" si="30"/>
        <v/>
      </c>
      <c r="S267" s="30" t="str">
        <f t="shared" si="31"/>
        <v/>
      </c>
      <c r="T267" s="31" t="str">
        <f>IF(R267="","",COUNTIF($R$1:R266,R267)+1)</f>
        <v/>
      </c>
      <c r="U267" s="29"/>
      <c r="V267" s="31"/>
      <c r="W267" s="31" t="str">
        <f>IF(V267="","",VLOOKUP(V267,BatchReference!B:E,3)+COUNTIF($V$1:$V266,$V267))</f>
        <v/>
      </c>
      <c r="X267" s="29" t="str">
        <f>IFERROR(VLOOKUP(S267,CompletedPayments!A:D,3,FALSE),"")</f>
        <v/>
      </c>
      <c r="Y267" s="32" t="str">
        <f>IFERROR(VLOOKUP(S267,CompletedPayments!A:D,4,FALSE),"")</f>
        <v/>
      </c>
      <c r="Z267" s="28"/>
      <c r="AA267" s="28"/>
      <c r="AB267" s="28"/>
      <c r="AC267" s="28"/>
      <c r="AD267" s="28"/>
      <c r="AE267" s="33">
        <f t="shared" si="29"/>
        <v>0</v>
      </c>
    </row>
    <row r="268" spans="1:31" s="33" customForma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>
        <f>COUNTA(#REF!)</f>
        <v>1</v>
      </c>
      <c r="K268" s="28"/>
      <c r="L268" s="28" t="str">
        <f t="shared" si="32"/>
        <v/>
      </c>
      <c r="M268" s="30"/>
      <c r="N268" s="30"/>
      <c r="O268" s="30"/>
      <c r="P268" s="30" t="str">
        <f t="shared" si="33"/>
        <v/>
      </c>
      <c r="Q268" s="30"/>
      <c r="R268" s="30" t="str">
        <f t="shared" si="30"/>
        <v/>
      </c>
      <c r="S268" s="30" t="str">
        <f t="shared" si="31"/>
        <v/>
      </c>
      <c r="T268" s="31" t="str">
        <f>IF(R268="","",COUNTIF($R$1:R267,R268)+1)</f>
        <v/>
      </c>
      <c r="U268" s="29"/>
      <c r="V268" s="31"/>
      <c r="W268" s="31" t="str">
        <f>IF(V268="","",VLOOKUP(V268,BatchReference!B:E,3)+COUNTIF($V$1:$V267,$V268))</f>
        <v/>
      </c>
      <c r="X268" s="29" t="str">
        <f>IFERROR(VLOOKUP(S268,CompletedPayments!A:D,3,FALSE),"")</f>
        <v/>
      </c>
      <c r="Y268" s="32" t="str">
        <f>IFERROR(VLOOKUP(S268,CompletedPayments!A:D,4,FALSE),"")</f>
        <v/>
      </c>
      <c r="Z268" s="28"/>
      <c r="AA268" s="28"/>
      <c r="AB268" s="28"/>
      <c r="AC268" s="28"/>
      <c r="AD268" s="28"/>
      <c r="AE268" s="33">
        <f t="shared" si="29"/>
        <v>0</v>
      </c>
    </row>
    <row r="269" spans="1:31" s="33" customForma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>
        <f>COUNTA(#REF!)</f>
        <v>1</v>
      </c>
      <c r="K269" s="28"/>
      <c r="L269" s="28" t="str">
        <f t="shared" si="32"/>
        <v/>
      </c>
      <c r="M269" s="30"/>
      <c r="N269" s="30"/>
      <c r="O269" s="30"/>
      <c r="P269" s="30" t="str">
        <f t="shared" si="33"/>
        <v/>
      </c>
      <c r="Q269" s="30"/>
      <c r="R269" s="30" t="str">
        <f t="shared" si="30"/>
        <v/>
      </c>
      <c r="S269" s="30" t="str">
        <f t="shared" si="31"/>
        <v/>
      </c>
      <c r="T269" s="31" t="str">
        <f>IF(R269="","",COUNTIF($R$1:R268,R269)+1)</f>
        <v/>
      </c>
      <c r="U269" s="29"/>
      <c r="V269" s="31"/>
      <c r="W269" s="31" t="str">
        <f>IF(V269="","",VLOOKUP(V269,BatchReference!B:E,3)+COUNTIF($V$1:$V268,$V269))</f>
        <v/>
      </c>
      <c r="X269" s="29" t="str">
        <f>IFERROR(VLOOKUP(S269,CompletedPayments!A:D,3,FALSE),"")</f>
        <v/>
      </c>
      <c r="Y269" s="32" t="str">
        <f>IFERROR(VLOOKUP(S269,CompletedPayments!A:D,4,FALSE),"")</f>
        <v/>
      </c>
      <c r="Z269" s="28"/>
      <c r="AA269" s="28"/>
      <c r="AB269" s="28"/>
      <c r="AC269" s="28"/>
      <c r="AD269" s="28"/>
      <c r="AE269" s="33">
        <f t="shared" si="29"/>
        <v>0</v>
      </c>
    </row>
    <row r="270" spans="1:31" s="33" customForma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>
        <f>COUNTA(#REF!)</f>
        <v>1</v>
      </c>
      <c r="K270" s="28"/>
      <c r="L270" s="28" t="str">
        <f t="shared" si="32"/>
        <v/>
      </c>
      <c r="M270" s="30"/>
      <c r="N270" s="30"/>
      <c r="O270" s="30"/>
      <c r="P270" s="30" t="str">
        <f t="shared" si="33"/>
        <v/>
      </c>
      <c r="Q270" s="30"/>
      <c r="R270" s="30" t="str">
        <f t="shared" si="30"/>
        <v/>
      </c>
      <c r="S270" s="30" t="str">
        <f t="shared" si="31"/>
        <v/>
      </c>
      <c r="T270" s="31" t="str">
        <f>IF(R270="","",COUNTIF($R$1:R269,R270)+1)</f>
        <v/>
      </c>
      <c r="U270" s="29"/>
      <c r="V270" s="31"/>
      <c r="W270" s="31" t="str">
        <f>IF(V270="","",VLOOKUP(V270,BatchReference!B:E,3)+COUNTIF($V$1:$V269,$V270))</f>
        <v/>
      </c>
      <c r="X270" s="29" t="str">
        <f>IFERROR(VLOOKUP(S270,CompletedPayments!A:D,3,FALSE),"")</f>
        <v/>
      </c>
      <c r="Y270" s="32" t="str">
        <f>IFERROR(VLOOKUP(S270,CompletedPayments!A:D,4,FALSE),"")</f>
        <v/>
      </c>
      <c r="Z270" s="28"/>
      <c r="AA270" s="28"/>
      <c r="AB270" s="28"/>
      <c r="AC270" s="28"/>
      <c r="AD270" s="28"/>
      <c r="AE270" s="33">
        <f t="shared" si="29"/>
        <v>0</v>
      </c>
    </row>
    <row r="271" spans="1:31" s="33" customForma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>
        <f>COUNTA(#REF!)</f>
        <v>1</v>
      </c>
      <c r="K271" s="28"/>
      <c r="L271" s="28" t="str">
        <f t="shared" si="32"/>
        <v/>
      </c>
      <c r="M271" s="30"/>
      <c r="N271" s="30"/>
      <c r="O271" s="30"/>
      <c r="P271" s="30" t="str">
        <f t="shared" si="33"/>
        <v/>
      </c>
      <c r="Q271" s="30"/>
      <c r="R271" s="30" t="str">
        <f t="shared" si="30"/>
        <v/>
      </c>
      <c r="S271" s="30" t="str">
        <f t="shared" si="31"/>
        <v/>
      </c>
      <c r="T271" s="31" t="str">
        <f>IF(R271="","",COUNTIF($R$1:R270,R271)+1)</f>
        <v/>
      </c>
      <c r="U271" s="29"/>
      <c r="V271" s="31"/>
      <c r="W271" s="31" t="str">
        <f>IF(V271="","",VLOOKUP(V271,BatchReference!B:E,3)+COUNTIF($V$1:$V270,$V271))</f>
        <v/>
      </c>
      <c r="X271" s="29" t="str">
        <f>IFERROR(VLOOKUP(S271,CompletedPayments!A:D,3,FALSE),"")</f>
        <v/>
      </c>
      <c r="Y271" s="32" t="str">
        <f>IFERROR(VLOOKUP(S271,CompletedPayments!A:D,4,FALSE),"")</f>
        <v/>
      </c>
      <c r="Z271" s="28"/>
      <c r="AA271" s="28"/>
      <c r="AB271" s="28"/>
      <c r="AC271" s="28"/>
      <c r="AD271" s="28"/>
      <c r="AE271" s="33">
        <f t="shared" si="29"/>
        <v>0</v>
      </c>
    </row>
    <row r="272" spans="1:31" s="33" customForma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>
        <f>COUNTA(#REF!)</f>
        <v>1</v>
      </c>
      <c r="K272" s="28"/>
      <c r="L272" s="28" t="str">
        <f t="shared" si="32"/>
        <v/>
      </c>
      <c r="M272" s="30"/>
      <c r="N272" s="30"/>
      <c r="O272" s="30"/>
      <c r="P272" s="30" t="str">
        <f t="shared" si="33"/>
        <v/>
      </c>
      <c r="Q272" s="30"/>
      <c r="R272" s="30" t="str">
        <f t="shared" si="30"/>
        <v/>
      </c>
      <c r="S272" s="30" t="str">
        <f t="shared" si="31"/>
        <v/>
      </c>
      <c r="T272" s="31" t="str">
        <f>IF(R272="","",COUNTIF($R$1:R271,R272)+1)</f>
        <v/>
      </c>
      <c r="U272" s="29"/>
      <c r="V272" s="31"/>
      <c r="W272" s="31" t="str">
        <f>IF(V272="","",VLOOKUP(V272,BatchReference!B:E,3)+COUNTIF($V$1:$V271,$V272))</f>
        <v/>
      </c>
      <c r="X272" s="29" t="str">
        <f>IFERROR(VLOOKUP(S272,CompletedPayments!A:D,3,FALSE),"")</f>
        <v/>
      </c>
      <c r="Y272" s="32" t="str">
        <f>IFERROR(VLOOKUP(S272,CompletedPayments!A:D,4,FALSE),"")</f>
        <v/>
      </c>
      <c r="Z272" s="28"/>
      <c r="AA272" s="28"/>
      <c r="AB272" s="28"/>
      <c r="AC272" s="28"/>
      <c r="AD272" s="28"/>
      <c r="AE272" s="33">
        <f t="shared" si="29"/>
        <v>0</v>
      </c>
    </row>
    <row r="273" spans="1:31" s="33" customForma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>
        <f>COUNTA(#REF!)</f>
        <v>1</v>
      </c>
      <c r="K273" s="28"/>
      <c r="L273" s="28" t="str">
        <f t="shared" si="32"/>
        <v/>
      </c>
      <c r="M273" s="30"/>
      <c r="N273" s="30"/>
      <c r="O273" s="30"/>
      <c r="P273" s="30" t="str">
        <f t="shared" si="33"/>
        <v/>
      </c>
      <c r="Q273" s="30"/>
      <c r="R273" s="30" t="str">
        <f t="shared" si="30"/>
        <v/>
      </c>
      <c r="S273" s="30" t="str">
        <f t="shared" si="31"/>
        <v/>
      </c>
      <c r="T273" s="31" t="str">
        <f>IF(R273="","",COUNTIF($R$1:R272,R273)+1)</f>
        <v/>
      </c>
      <c r="U273" s="29"/>
      <c r="V273" s="31"/>
      <c r="W273" s="31" t="str">
        <f>IF(V273="","",VLOOKUP(V273,BatchReference!B:E,3)+COUNTIF($V$1:$V272,$V273))</f>
        <v/>
      </c>
      <c r="X273" s="29" t="str">
        <f>IFERROR(VLOOKUP(S273,CompletedPayments!A:D,3,FALSE),"")</f>
        <v/>
      </c>
      <c r="Y273" s="32" t="str">
        <f>IFERROR(VLOOKUP(S273,CompletedPayments!A:D,4,FALSE),"")</f>
        <v/>
      </c>
      <c r="Z273" s="28"/>
      <c r="AA273" s="28"/>
      <c r="AB273" s="28"/>
      <c r="AC273" s="28"/>
      <c r="AD273" s="28"/>
      <c r="AE273" s="33">
        <f t="shared" ref="AE273:AE312" si="34">IF(U273&gt;0,1,0)</f>
        <v>0</v>
      </c>
    </row>
    <row r="274" spans="1:31" s="33" customForma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>
        <f>COUNTA(#REF!)</f>
        <v>1</v>
      </c>
      <c r="K274" s="28"/>
      <c r="L274" s="28" t="str">
        <f t="shared" si="32"/>
        <v/>
      </c>
      <c r="M274" s="30"/>
      <c r="N274" s="30"/>
      <c r="O274" s="30"/>
      <c r="P274" s="30" t="str">
        <f t="shared" si="33"/>
        <v/>
      </c>
      <c r="Q274" s="30"/>
      <c r="R274" s="30" t="str">
        <f t="shared" ref="R274:R312" si="35">LEFT(TRIM(SUBSTITUTE(SUBSTITUTE(SUBSTITUTE(SUBSTITUTE(SUBSTITUTE(SUBSTITUTE(SUBSTITUTE(SUBSTITUTE(SUBSTITUTE(IF(Q274="",P274,Q274),"&amp;",""),".",""),"/",""),",","")," ",""),"'",""),"(",""),")",""),";","")),30)</f>
        <v/>
      </c>
      <c r="S274" s="30" t="str">
        <f t="shared" si="31"/>
        <v/>
      </c>
      <c r="T274" s="31" t="str">
        <f>IF(R274="","",COUNTIF($R$1:R273,R274)+1)</f>
        <v/>
      </c>
      <c r="U274" s="29"/>
      <c r="V274" s="31"/>
      <c r="W274" s="31" t="str">
        <f>IF(V274="","",VLOOKUP(V274,BatchReference!B:E,3)+COUNTIF($V$1:$V273,$V274))</f>
        <v/>
      </c>
      <c r="X274" s="29" t="str">
        <f>IFERROR(VLOOKUP(S274,CompletedPayments!A:D,3,FALSE),"")</f>
        <v/>
      </c>
      <c r="Y274" s="32" t="str">
        <f>IFERROR(VLOOKUP(S274,CompletedPayments!A:D,4,FALSE),"")</f>
        <v/>
      </c>
      <c r="Z274" s="28"/>
      <c r="AA274" s="28"/>
      <c r="AB274" s="28"/>
      <c r="AC274" s="28"/>
      <c r="AD274" s="28"/>
      <c r="AE274" s="33">
        <f t="shared" si="34"/>
        <v>0</v>
      </c>
    </row>
    <row r="275" spans="1:31" s="33" customForma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>
        <f>COUNTA(#REF!)</f>
        <v>1</v>
      </c>
      <c r="K275" s="28"/>
      <c r="L275" s="28" t="str">
        <f t="shared" si="32"/>
        <v/>
      </c>
      <c r="M275" s="30"/>
      <c r="N275" s="30"/>
      <c r="O275" s="30"/>
      <c r="P275" s="30" t="str">
        <f t="shared" si="33"/>
        <v/>
      </c>
      <c r="Q275" s="30"/>
      <c r="R275" s="30" t="str">
        <f t="shared" si="35"/>
        <v/>
      </c>
      <c r="S275" s="30" t="str">
        <f t="shared" si="31"/>
        <v/>
      </c>
      <c r="T275" s="31" t="str">
        <f>IF(R275="","",COUNTIF($R$1:R274,R275)+1)</f>
        <v/>
      </c>
      <c r="U275" s="29"/>
      <c r="V275" s="31"/>
      <c r="W275" s="31" t="str">
        <f>IF(V275="","",VLOOKUP(V275,BatchReference!B:E,3)+COUNTIF($V$1:$V274,$V275))</f>
        <v/>
      </c>
      <c r="X275" s="29" t="str">
        <f>IFERROR(VLOOKUP(S275,CompletedPayments!A:D,3,FALSE),"")</f>
        <v/>
      </c>
      <c r="Y275" s="32" t="str">
        <f>IFERROR(VLOOKUP(S275,CompletedPayments!A:D,4,FALSE),"")</f>
        <v/>
      </c>
      <c r="Z275" s="28"/>
      <c r="AA275" s="28"/>
      <c r="AB275" s="28"/>
      <c r="AC275" s="28"/>
      <c r="AD275" s="28"/>
      <c r="AE275" s="33">
        <f t="shared" si="34"/>
        <v>0</v>
      </c>
    </row>
    <row r="276" spans="1:31" s="33" customForma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>
        <f>COUNTA(#REF!)</f>
        <v>1</v>
      </c>
      <c r="K276" s="28"/>
      <c r="L276" s="28" t="str">
        <f t="shared" si="32"/>
        <v/>
      </c>
      <c r="M276" s="30"/>
      <c r="N276" s="30"/>
      <c r="O276" s="30"/>
      <c r="P276" s="30" t="str">
        <f t="shared" si="33"/>
        <v/>
      </c>
      <c r="Q276" s="30"/>
      <c r="R276" s="30" t="str">
        <f t="shared" si="35"/>
        <v/>
      </c>
      <c r="S276" s="30" t="str">
        <f t="shared" si="31"/>
        <v/>
      </c>
      <c r="T276" s="31" t="str">
        <f>IF(R276="","",COUNTIF($R$1:R275,R276)+1)</f>
        <v/>
      </c>
      <c r="U276" s="29"/>
      <c r="V276" s="31"/>
      <c r="W276" s="31" t="str">
        <f>IF(V276="","",VLOOKUP(V276,BatchReference!B:E,3)+COUNTIF($V$1:$V275,$V276))</f>
        <v/>
      </c>
      <c r="X276" s="29" t="str">
        <f>IFERROR(VLOOKUP(S276,CompletedPayments!A:D,3,FALSE),"")</f>
        <v/>
      </c>
      <c r="Y276" s="32" t="str">
        <f>IFERROR(VLOOKUP(S276,CompletedPayments!A:D,4,FALSE),"")</f>
        <v/>
      </c>
      <c r="Z276" s="28"/>
      <c r="AA276" s="28"/>
      <c r="AB276" s="28"/>
      <c r="AC276" s="28"/>
      <c r="AD276" s="28"/>
      <c r="AE276" s="33">
        <f t="shared" si="34"/>
        <v>0</v>
      </c>
    </row>
    <row r="277" spans="1:31" s="33" customForma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>
        <f>COUNTA(#REF!)</f>
        <v>1</v>
      </c>
      <c r="K277" s="28"/>
      <c r="L277" s="28" t="str">
        <f t="shared" si="32"/>
        <v/>
      </c>
      <c r="M277" s="30"/>
      <c r="N277" s="30"/>
      <c r="O277" s="30"/>
      <c r="P277" s="30" t="str">
        <f t="shared" si="33"/>
        <v/>
      </c>
      <c r="Q277" s="30"/>
      <c r="R277" s="30" t="str">
        <f t="shared" si="35"/>
        <v/>
      </c>
      <c r="S277" s="30" t="str">
        <f t="shared" si="31"/>
        <v/>
      </c>
      <c r="T277" s="31" t="str">
        <f>IF(R277="","",COUNTIF($R$1:R276,R277)+1)</f>
        <v/>
      </c>
      <c r="U277" s="29"/>
      <c r="V277" s="31"/>
      <c r="W277" s="31" t="str">
        <f>IF(V277="","",VLOOKUP(V277,BatchReference!B:E,3)+COUNTIF($V$1:$V276,$V277))</f>
        <v/>
      </c>
      <c r="X277" s="29" t="str">
        <f>IFERROR(VLOOKUP(S277,CompletedPayments!A:D,3,FALSE),"")</f>
        <v/>
      </c>
      <c r="Y277" s="32" t="str">
        <f>IFERROR(VLOOKUP(S277,CompletedPayments!A:D,4,FALSE),"")</f>
        <v/>
      </c>
      <c r="Z277" s="28"/>
      <c r="AA277" s="28"/>
      <c r="AB277" s="28"/>
      <c r="AC277" s="28"/>
      <c r="AD277" s="28"/>
      <c r="AE277" s="33">
        <f t="shared" si="34"/>
        <v>0</v>
      </c>
    </row>
    <row r="278" spans="1:31" s="33" customForma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>
        <f>COUNTA(#REF!)</f>
        <v>1</v>
      </c>
      <c r="K278" s="28"/>
      <c r="L278" s="28" t="str">
        <f t="shared" si="32"/>
        <v/>
      </c>
      <c r="M278" s="30"/>
      <c r="N278" s="30"/>
      <c r="O278" s="30"/>
      <c r="P278" s="30" t="str">
        <f t="shared" si="33"/>
        <v/>
      </c>
      <c r="Q278" s="30"/>
      <c r="R278" s="30" t="str">
        <f t="shared" si="35"/>
        <v/>
      </c>
      <c r="S278" s="30" t="str">
        <f t="shared" si="31"/>
        <v/>
      </c>
      <c r="T278" s="31" t="str">
        <f>IF(R278="","",COUNTIF($R$1:R277,R278)+1)</f>
        <v/>
      </c>
      <c r="U278" s="29"/>
      <c r="V278" s="31"/>
      <c r="W278" s="31" t="str">
        <f>IF(V278="","",VLOOKUP(V278,BatchReference!B:E,3)+COUNTIF($V$1:$V277,$V278))</f>
        <v/>
      </c>
      <c r="X278" s="29" t="str">
        <f>IFERROR(VLOOKUP(S278,CompletedPayments!A:D,3,FALSE),"")</f>
        <v/>
      </c>
      <c r="Y278" s="32" t="str">
        <f>IFERROR(VLOOKUP(S278,CompletedPayments!A:D,4,FALSE),"")</f>
        <v/>
      </c>
      <c r="Z278" s="28"/>
      <c r="AA278" s="28"/>
      <c r="AB278" s="28"/>
      <c r="AC278" s="28"/>
      <c r="AD278" s="28"/>
      <c r="AE278" s="33">
        <f t="shared" si="34"/>
        <v>0</v>
      </c>
    </row>
    <row r="279" spans="1:31" s="33" customForma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>
        <f>COUNTA(#REF!)</f>
        <v>1</v>
      </c>
      <c r="K279" s="28"/>
      <c r="L279" s="28" t="str">
        <f t="shared" si="32"/>
        <v/>
      </c>
      <c r="M279" s="30"/>
      <c r="N279" s="30"/>
      <c r="O279" s="30"/>
      <c r="P279" s="30" t="str">
        <f t="shared" si="33"/>
        <v/>
      </c>
      <c r="Q279" s="30"/>
      <c r="R279" s="30" t="str">
        <f t="shared" si="35"/>
        <v/>
      </c>
      <c r="S279" s="30" t="str">
        <f t="shared" si="31"/>
        <v/>
      </c>
      <c r="T279" s="31" t="str">
        <f>IF(R279="","",COUNTIF($R$1:R278,R279)+1)</f>
        <v/>
      </c>
      <c r="U279" s="29"/>
      <c r="V279" s="31"/>
      <c r="W279" s="31" t="str">
        <f>IF(V279="","",VLOOKUP(V279,BatchReference!B:E,3)+COUNTIF($V$1:$V278,$V279))</f>
        <v/>
      </c>
      <c r="X279" s="29" t="str">
        <f>IFERROR(VLOOKUP(S279,CompletedPayments!A:D,3,FALSE),"")</f>
        <v/>
      </c>
      <c r="Y279" s="32" t="str">
        <f>IFERROR(VLOOKUP(S279,CompletedPayments!A:D,4,FALSE),"")</f>
        <v/>
      </c>
      <c r="Z279" s="28"/>
      <c r="AA279" s="28"/>
      <c r="AB279" s="28"/>
      <c r="AC279" s="28"/>
      <c r="AD279" s="28"/>
      <c r="AE279" s="33">
        <f t="shared" si="34"/>
        <v>0</v>
      </c>
    </row>
    <row r="280" spans="1:31" s="33" customForma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>
        <f>COUNTA(#REF!)</f>
        <v>1</v>
      </c>
      <c r="K280" s="28"/>
      <c r="L280" s="28" t="str">
        <f t="shared" si="32"/>
        <v/>
      </c>
      <c r="M280" s="30"/>
      <c r="N280" s="30"/>
      <c r="O280" s="30"/>
      <c r="P280" s="30" t="str">
        <f t="shared" si="33"/>
        <v/>
      </c>
      <c r="Q280" s="30"/>
      <c r="R280" s="30" t="str">
        <f t="shared" si="35"/>
        <v/>
      </c>
      <c r="S280" s="30" t="str">
        <f t="shared" si="31"/>
        <v/>
      </c>
      <c r="T280" s="31" t="str">
        <f>IF(R280="","",COUNTIF($R$1:R279,R280)+1)</f>
        <v/>
      </c>
      <c r="U280" s="29"/>
      <c r="V280" s="31"/>
      <c r="W280" s="31" t="str">
        <f>IF(V280="","",VLOOKUP(V280,BatchReference!B:E,3)+COUNTIF($V$1:$V279,$V280))</f>
        <v/>
      </c>
      <c r="X280" s="29" t="str">
        <f>IFERROR(VLOOKUP(S280,CompletedPayments!A:D,3,FALSE),"")</f>
        <v/>
      </c>
      <c r="Y280" s="32" t="str">
        <f>IFERROR(VLOOKUP(S280,CompletedPayments!A:D,4,FALSE),"")</f>
        <v/>
      </c>
      <c r="Z280" s="28"/>
      <c r="AA280" s="28"/>
      <c r="AB280" s="28"/>
      <c r="AC280" s="28"/>
      <c r="AD280" s="28"/>
      <c r="AE280" s="33">
        <f t="shared" si="34"/>
        <v>0</v>
      </c>
    </row>
    <row r="281" spans="1:31" s="33" customForma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>
        <f>COUNTA(#REF!)</f>
        <v>1</v>
      </c>
      <c r="K281" s="28"/>
      <c r="L281" s="28" t="str">
        <f t="shared" si="32"/>
        <v/>
      </c>
      <c r="M281" s="30"/>
      <c r="N281" s="30"/>
      <c r="O281" s="30"/>
      <c r="P281" s="30" t="str">
        <f t="shared" si="33"/>
        <v/>
      </c>
      <c r="Q281" s="30"/>
      <c r="R281" s="30" t="str">
        <f t="shared" si="35"/>
        <v/>
      </c>
      <c r="S281" s="30" t="str">
        <f t="shared" si="31"/>
        <v/>
      </c>
      <c r="T281" s="31" t="str">
        <f>IF(R281="","",COUNTIF($R$1:R280,R281)+1)</f>
        <v/>
      </c>
      <c r="U281" s="29"/>
      <c r="V281" s="31"/>
      <c r="W281" s="31" t="str">
        <f>IF(V281="","",VLOOKUP(V281,BatchReference!B:E,3)+COUNTIF($V$1:$V280,$V281))</f>
        <v/>
      </c>
      <c r="X281" s="29" t="str">
        <f>IFERROR(VLOOKUP(S281,CompletedPayments!A:D,3,FALSE),"")</f>
        <v/>
      </c>
      <c r="Y281" s="32" t="str">
        <f>IFERROR(VLOOKUP(S281,CompletedPayments!A:D,4,FALSE),"")</f>
        <v/>
      </c>
      <c r="Z281" s="28"/>
      <c r="AA281" s="28"/>
      <c r="AB281" s="28"/>
      <c r="AC281" s="28"/>
      <c r="AD281" s="28"/>
      <c r="AE281" s="33">
        <f t="shared" si="34"/>
        <v>0</v>
      </c>
    </row>
    <row r="282" spans="1:31" s="33" customForma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>
        <f>COUNTA(#REF!)</f>
        <v>1</v>
      </c>
      <c r="K282" s="28"/>
      <c r="L282" s="28" t="str">
        <f t="shared" si="32"/>
        <v/>
      </c>
      <c r="M282" s="30"/>
      <c r="N282" s="30"/>
      <c r="O282" s="30"/>
      <c r="P282" s="30" t="str">
        <f t="shared" si="33"/>
        <v/>
      </c>
      <c r="Q282" s="30"/>
      <c r="R282" s="30" t="str">
        <f t="shared" si="35"/>
        <v/>
      </c>
      <c r="S282" s="30" t="str">
        <f t="shared" si="31"/>
        <v/>
      </c>
      <c r="T282" s="31" t="str">
        <f>IF(R282="","",COUNTIF($R$1:R281,R282)+1)</f>
        <v/>
      </c>
      <c r="U282" s="29"/>
      <c r="V282" s="31"/>
      <c r="W282" s="31" t="str">
        <f>IF(V282="","",VLOOKUP(V282,BatchReference!B:E,3)+COUNTIF($V$1:$V281,$V282))</f>
        <v/>
      </c>
      <c r="X282" s="29" t="str">
        <f>IFERROR(VLOOKUP(S282,CompletedPayments!A:D,3,FALSE),"")</f>
        <v/>
      </c>
      <c r="Y282" s="32" t="str">
        <f>IFERROR(VLOOKUP(S282,CompletedPayments!A:D,4,FALSE),"")</f>
        <v/>
      </c>
      <c r="Z282" s="28"/>
      <c r="AA282" s="28"/>
      <c r="AB282" s="28"/>
      <c r="AC282" s="28"/>
      <c r="AD282" s="28"/>
      <c r="AE282" s="33">
        <f t="shared" si="34"/>
        <v>0</v>
      </c>
    </row>
    <row r="283" spans="1:31" s="33" customForma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>
        <f>COUNTA(#REF!)</f>
        <v>1</v>
      </c>
      <c r="K283" s="28"/>
      <c r="L283" s="28" t="str">
        <f t="shared" si="32"/>
        <v/>
      </c>
      <c r="M283" s="30"/>
      <c r="N283" s="30"/>
      <c r="O283" s="30"/>
      <c r="P283" s="30" t="str">
        <f t="shared" si="33"/>
        <v/>
      </c>
      <c r="Q283" s="30"/>
      <c r="R283" s="30" t="str">
        <f t="shared" si="35"/>
        <v/>
      </c>
      <c r="S283" s="30" t="str">
        <f t="shared" si="31"/>
        <v/>
      </c>
      <c r="T283" s="31" t="str">
        <f>IF(R283="","",COUNTIF($R$1:R282,R283)+1)</f>
        <v/>
      </c>
      <c r="U283" s="29"/>
      <c r="V283" s="31"/>
      <c r="W283" s="31" t="str">
        <f>IF(V283="","",VLOOKUP(V283,BatchReference!B:E,3)+COUNTIF($V$1:$V282,$V283))</f>
        <v/>
      </c>
      <c r="X283" s="29" t="str">
        <f>IFERROR(VLOOKUP(S283,CompletedPayments!A:D,3,FALSE),"")</f>
        <v/>
      </c>
      <c r="Y283" s="32" t="str">
        <f>IFERROR(VLOOKUP(S283,CompletedPayments!A:D,4,FALSE),"")</f>
        <v/>
      </c>
      <c r="Z283" s="28"/>
      <c r="AA283" s="28"/>
      <c r="AB283" s="28"/>
      <c r="AC283" s="28"/>
      <c r="AD283" s="28"/>
      <c r="AE283" s="33">
        <f t="shared" si="34"/>
        <v>0</v>
      </c>
    </row>
    <row r="284" spans="1:31" s="33" customForma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>
        <f>COUNTA(#REF!)</f>
        <v>1</v>
      </c>
      <c r="K284" s="28"/>
      <c r="L284" s="28" t="str">
        <f t="shared" si="32"/>
        <v/>
      </c>
      <c r="M284" s="30"/>
      <c r="N284" s="30"/>
      <c r="O284" s="30"/>
      <c r="P284" s="30" t="str">
        <f t="shared" si="33"/>
        <v/>
      </c>
      <c r="Q284" s="30"/>
      <c r="R284" s="30" t="str">
        <f t="shared" si="35"/>
        <v/>
      </c>
      <c r="S284" s="30" t="str">
        <f t="shared" si="31"/>
        <v/>
      </c>
      <c r="T284" s="31" t="str">
        <f>IF(R284="","",COUNTIF($R$1:R283,R284)+1)</f>
        <v/>
      </c>
      <c r="U284" s="29"/>
      <c r="V284" s="31"/>
      <c r="W284" s="31" t="str">
        <f>IF(V284="","",VLOOKUP(V284,BatchReference!B:E,3)+COUNTIF($V$1:$V283,$V284))</f>
        <v/>
      </c>
      <c r="X284" s="29" t="str">
        <f>IFERROR(VLOOKUP(S284,CompletedPayments!A:D,3,FALSE),"")</f>
        <v/>
      </c>
      <c r="Y284" s="32" t="str">
        <f>IFERROR(VLOOKUP(S284,CompletedPayments!A:D,4,FALSE),"")</f>
        <v/>
      </c>
      <c r="Z284" s="28"/>
      <c r="AA284" s="28"/>
      <c r="AB284" s="28"/>
      <c r="AC284" s="28"/>
      <c r="AD284" s="28"/>
      <c r="AE284" s="33">
        <f t="shared" si="34"/>
        <v>0</v>
      </c>
    </row>
    <row r="285" spans="1:31" s="33" customForma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>
        <f>COUNTA(#REF!)</f>
        <v>1</v>
      </c>
      <c r="K285" s="28"/>
      <c r="L285" s="28" t="str">
        <f t="shared" si="32"/>
        <v/>
      </c>
      <c r="M285" s="30"/>
      <c r="N285" s="30"/>
      <c r="O285" s="30"/>
      <c r="P285" s="30" t="str">
        <f t="shared" si="33"/>
        <v/>
      </c>
      <c r="Q285" s="30"/>
      <c r="R285" s="30" t="str">
        <f t="shared" si="35"/>
        <v/>
      </c>
      <c r="S285" s="30" t="str">
        <f t="shared" si="31"/>
        <v/>
      </c>
      <c r="T285" s="31" t="str">
        <f>IF(R285="","",COUNTIF($R$1:R284,R285)+1)</f>
        <v/>
      </c>
      <c r="U285" s="29"/>
      <c r="V285" s="31"/>
      <c r="W285" s="31" t="str">
        <f>IF(V285="","",VLOOKUP(V285,BatchReference!B:E,3)+COUNTIF($V$1:$V284,$V285))</f>
        <v/>
      </c>
      <c r="X285" s="29" t="str">
        <f>IFERROR(VLOOKUP(S285,CompletedPayments!A:D,3,FALSE),"")</f>
        <v/>
      </c>
      <c r="Y285" s="32" t="str">
        <f>IFERROR(VLOOKUP(S285,CompletedPayments!A:D,4,FALSE),"")</f>
        <v/>
      </c>
      <c r="Z285" s="28"/>
      <c r="AA285" s="28"/>
      <c r="AB285" s="28"/>
      <c r="AC285" s="28"/>
      <c r="AD285" s="28"/>
      <c r="AE285" s="33">
        <f t="shared" si="34"/>
        <v>0</v>
      </c>
    </row>
    <row r="286" spans="1:31" s="33" customForma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>
        <f>COUNTA(#REF!)</f>
        <v>1</v>
      </c>
      <c r="K286" s="28"/>
      <c r="L286" s="28" t="str">
        <f t="shared" si="32"/>
        <v/>
      </c>
      <c r="M286" s="30"/>
      <c r="N286" s="30"/>
      <c r="O286" s="30"/>
      <c r="P286" s="30" t="str">
        <f t="shared" si="33"/>
        <v/>
      </c>
      <c r="Q286" s="30"/>
      <c r="R286" s="30" t="str">
        <f t="shared" si="35"/>
        <v/>
      </c>
      <c r="S286" s="30" t="str">
        <f t="shared" si="31"/>
        <v/>
      </c>
      <c r="T286" s="31" t="str">
        <f>IF(R286="","",COUNTIF($R$1:R285,R286)+1)</f>
        <v/>
      </c>
      <c r="U286" s="29"/>
      <c r="V286" s="31"/>
      <c r="W286" s="31" t="str">
        <f>IF(V286="","",VLOOKUP(V286,BatchReference!B:E,3)+COUNTIF($V$1:$V285,$V286))</f>
        <v/>
      </c>
      <c r="X286" s="29" t="str">
        <f>IFERROR(VLOOKUP(S286,CompletedPayments!A:D,3,FALSE),"")</f>
        <v/>
      </c>
      <c r="Y286" s="32" t="str">
        <f>IFERROR(VLOOKUP(S286,CompletedPayments!A:D,4,FALSE),"")</f>
        <v/>
      </c>
      <c r="Z286" s="28"/>
      <c r="AA286" s="28"/>
      <c r="AB286" s="28"/>
      <c r="AC286" s="28"/>
      <c r="AD286" s="28"/>
      <c r="AE286" s="33">
        <f t="shared" si="34"/>
        <v>0</v>
      </c>
    </row>
    <row r="287" spans="1:31" s="33" customForma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>
        <f>COUNTA(#REF!)</f>
        <v>1</v>
      </c>
      <c r="K287" s="28"/>
      <c r="L287" s="28" t="str">
        <f t="shared" si="32"/>
        <v/>
      </c>
      <c r="M287" s="30"/>
      <c r="N287" s="30"/>
      <c r="O287" s="30"/>
      <c r="P287" s="30" t="str">
        <f t="shared" si="33"/>
        <v/>
      </c>
      <c r="Q287" s="30"/>
      <c r="R287" s="30" t="str">
        <f t="shared" si="35"/>
        <v/>
      </c>
      <c r="S287" s="30" t="str">
        <f t="shared" si="31"/>
        <v/>
      </c>
      <c r="T287" s="31" t="str">
        <f>IF(R287="","",COUNTIF($R$1:R286,R287)+1)</f>
        <v/>
      </c>
      <c r="U287" s="29"/>
      <c r="V287" s="31"/>
      <c r="W287" s="31" t="str">
        <f>IF(V287="","",VLOOKUP(V287,BatchReference!B:E,3)+COUNTIF($V$1:$V286,$V287))</f>
        <v/>
      </c>
      <c r="X287" s="29" t="str">
        <f>IFERROR(VLOOKUP(S287,CompletedPayments!A:D,3,FALSE),"")</f>
        <v/>
      </c>
      <c r="Y287" s="32" t="str">
        <f>IFERROR(VLOOKUP(S287,CompletedPayments!A:D,4,FALSE),"")</f>
        <v/>
      </c>
      <c r="Z287" s="28"/>
      <c r="AA287" s="28"/>
      <c r="AB287" s="28"/>
      <c r="AC287" s="28"/>
      <c r="AD287" s="28"/>
      <c r="AE287" s="33">
        <f t="shared" si="34"/>
        <v>0</v>
      </c>
    </row>
    <row r="288" spans="1:31" s="33" customForma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>
        <f>COUNTA(#REF!)</f>
        <v>1</v>
      </c>
      <c r="K288" s="28"/>
      <c r="L288" s="28" t="str">
        <f t="shared" si="32"/>
        <v/>
      </c>
      <c r="M288" s="30"/>
      <c r="N288" s="30"/>
      <c r="O288" s="30"/>
      <c r="P288" s="30" t="str">
        <f t="shared" si="33"/>
        <v/>
      </c>
      <c r="Q288" s="30"/>
      <c r="R288" s="30" t="str">
        <f t="shared" si="35"/>
        <v/>
      </c>
      <c r="S288" s="30" t="str">
        <f t="shared" si="31"/>
        <v/>
      </c>
      <c r="T288" s="31" t="str">
        <f>IF(R288="","",COUNTIF($R$1:R287,R288)+1)</f>
        <v/>
      </c>
      <c r="U288" s="29"/>
      <c r="V288" s="31"/>
      <c r="W288" s="31" t="str">
        <f>IF(V288="","",VLOOKUP(V288,BatchReference!B:E,3)+COUNTIF($V$1:$V287,$V288))</f>
        <v/>
      </c>
      <c r="X288" s="29" t="str">
        <f>IFERROR(VLOOKUP(S288,CompletedPayments!A:D,3,FALSE),"")</f>
        <v/>
      </c>
      <c r="Y288" s="32" t="str">
        <f>IFERROR(VLOOKUP(S288,CompletedPayments!A:D,4,FALSE),"")</f>
        <v/>
      </c>
      <c r="Z288" s="28"/>
      <c r="AA288" s="28"/>
      <c r="AB288" s="28"/>
      <c r="AC288" s="28"/>
      <c r="AD288" s="28"/>
      <c r="AE288" s="33">
        <f t="shared" si="34"/>
        <v>0</v>
      </c>
    </row>
    <row r="289" spans="1:31" s="33" customForma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>
        <f>COUNTA(#REF!)</f>
        <v>1</v>
      </c>
      <c r="K289" s="28"/>
      <c r="L289" s="28" t="str">
        <f t="shared" si="32"/>
        <v/>
      </c>
      <c r="M289" s="30"/>
      <c r="N289" s="30"/>
      <c r="O289" s="30"/>
      <c r="P289" s="30" t="str">
        <f t="shared" si="33"/>
        <v/>
      </c>
      <c r="Q289" s="30"/>
      <c r="R289" s="30" t="str">
        <f t="shared" si="35"/>
        <v/>
      </c>
      <c r="S289" s="30" t="str">
        <f t="shared" si="31"/>
        <v/>
      </c>
      <c r="T289" s="31" t="str">
        <f>IF(R289="","",COUNTIF($R$1:R288,R289)+1)</f>
        <v/>
      </c>
      <c r="U289" s="29"/>
      <c r="V289" s="31"/>
      <c r="W289" s="31" t="str">
        <f>IF(V289="","",VLOOKUP(V289,BatchReference!B:E,3)+COUNTIF($V$1:$V288,$V289))</f>
        <v/>
      </c>
      <c r="X289" s="29" t="str">
        <f>IFERROR(VLOOKUP(S289,CompletedPayments!A:D,3,FALSE),"")</f>
        <v/>
      </c>
      <c r="Y289" s="32" t="str">
        <f>IFERROR(VLOOKUP(S289,CompletedPayments!A:D,4,FALSE),"")</f>
        <v/>
      </c>
      <c r="Z289" s="28"/>
      <c r="AA289" s="28"/>
      <c r="AB289" s="28"/>
      <c r="AC289" s="28"/>
      <c r="AD289" s="28"/>
      <c r="AE289" s="33">
        <f t="shared" si="34"/>
        <v>0</v>
      </c>
    </row>
    <row r="290" spans="1:31" s="33" customForma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>
        <f>COUNTA(#REF!)</f>
        <v>1</v>
      </c>
      <c r="K290" s="28"/>
      <c r="L290" s="28" t="str">
        <f t="shared" si="32"/>
        <v/>
      </c>
      <c r="M290" s="30"/>
      <c r="N290" s="30"/>
      <c r="O290" s="30"/>
      <c r="P290" s="30" t="str">
        <f t="shared" si="33"/>
        <v/>
      </c>
      <c r="Q290" s="30"/>
      <c r="R290" s="30" t="str">
        <f t="shared" si="35"/>
        <v/>
      </c>
      <c r="S290" s="30" t="str">
        <f t="shared" si="31"/>
        <v/>
      </c>
      <c r="T290" s="31" t="str">
        <f>IF(R290="","",COUNTIF($R$1:R289,R290)+1)</f>
        <v/>
      </c>
      <c r="U290" s="29"/>
      <c r="V290" s="31"/>
      <c r="W290" s="31" t="str">
        <f>IF(V290="","",VLOOKUP(V290,BatchReference!B:E,3)+COUNTIF($V$1:$V289,$V290))</f>
        <v/>
      </c>
      <c r="X290" s="29" t="str">
        <f>IFERROR(VLOOKUP(S290,CompletedPayments!A:D,3,FALSE),"")</f>
        <v/>
      </c>
      <c r="Y290" s="32" t="str">
        <f>IFERROR(VLOOKUP(S290,CompletedPayments!A:D,4,FALSE),"")</f>
        <v/>
      </c>
      <c r="Z290" s="28"/>
      <c r="AA290" s="28"/>
      <c r="AB290" s="28"/>
      <c r="AC290" s="28"/>
      <c r="AD290" s="28"/>
      <c r="AE290" s="33">
        <f t="shared" si="34"/>
        <v>0</v>
      </c>
    </row>
    <row r="291" spans="1:31" s="33" customForma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>
        <f>COUNTA(#REF!)</f>
        <v>1</v>
      </c>
      <c r="K291" s="28"/>
      <c r="L291" s="28" t="str">
        <f t="shared" si="32"/>
        <v/>
      </c>
      <c r="M291" s="30"/>
      <c r="N291" s="30"/>
      <c r="O291" s="30"/>
      <c r="P291" s="30" t="str">
        <f t="shared" si="33"/>
        <v/>
      </c>
      <c r="Q291" s="30"/>
      <c r="R291" s="30" t="str">
        <f t="shared" si="35"/>
        <v/>
      </c>
      <c r="S291" s="30" t="str">
        <f t="shared" si="31"/>
        <v/>
      </c>
      <c r="T291" s="31" t="str">
        <f>IF(R291="","",COUNTIF($R$1:R290,R291)+1)</f>
        <v/>
      </c>
      <c r="U291" s="29"/>
      <c r="V291" s="31"/>
      <c r="W291" s="31" t="str">
        <f>IF(V291="","",VLOOKUP(V291,BatchReference!B:E,3)+COUNTIF($V$1:$V290,$V291))</f>
        <v/>
      </c>
      <c r="X291" s="29" t="str">
        <f>IFERROR(VLOOKUP(S291,CompletedPayments!A:D,3,FALSE),"")</f>
        <v/>
      </c>
      <c r="Y291" s="32" t="str">
        <f>IFERROR(VLOOKUP(S291,CompletedPayments!A:D,4,FALSE),"")</f>
        <v/>
      </c>
      <c r="Z291" s="28"/>
      <c r="AA291" s="28"/>
      <c r="AB291" s="28"/>
      <c r="AC291" s="28"/>
      <c r="AD291" s="28"/>
      <c r="AE291" s="33">
        <f t="shared" si="34"/>
        <v>0</v>
      </c>
    </row>
    <row r="292" spans="1:31" s="33" customForma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>
        <f>COUNTA(#REF!)</f>
        <v>1</v>
      </c>
      <c r="K292" s="28"/>
      <c r="L292" s="28" t="str">
        <f t="shared" si="32"/>
        <v/>
      </c>
      <c r="M292" s="30"/>
      <c r="N292" s="30"/>
      <c r="O292" s="30"/>
      <c r="P292" s="30" t="str">
        <f t="shared" si="33"/>
        <v/>
      </c>
      <c r="Q292" s="30"/>
      <c r="R292" s="30" t="str">
        <f t="shared" si="35"/>
        <v/>
      </c>
      <c r="S292" s="30" t="str">
        <f t="shared" si="31"/>
        <v/>
      </c>
      <c r="T292" s="31" t="str">
        <f>IF(R292="","",COUNTIF($R$1:R291,R292)+1)</f>
        <v/>
      </c>
      <c r="U292" s="29"/>
      <c r="V292" s="31"/>
      <c r="W292" s="31" t="str">
        <f>IF(V292="","",VLOOKUP(V292,BatchReference!B:E,3)+COUNTIF($V$1:$V291,$V292))</f>
        <v/>
      </c>
      <c r="X292" s="29" t="str">
        <f>IFERROR(VLOOKUP(S292,CompletedPayments!A:D,3,FALSE),"")</f>
        <v/>
      </c>
      <c r="Y292" s="32" t="str">
        <f>IFERROR(VLOOKUP(S292,CompletedPayments!A:D,4,FALSE),"")</f>
        <v/>
      </c>
      <c r="Z292" s="28"/>
      <c r="AA292" s="28"/>
      <c r="AB292" s="28"/>
      <c r="AC292" s="28"/>
      <c r="AD292" s="28"/>
      <c r="AE292" s="33">
        <f t="shared" si="34"/>
        <v>0</v>
      </c>
    </row>
    <row r="293" spans="1:31" s="33" customForma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>
        <f>COUNTA(#REF!)</f>
        <v>1</v>
      </c>
      <c r="K293" s="28"/>
      <c r="L293" s="28" t="str">
        <f t="shared" si="32"/>
        <v/>
      </c>
      <c r="M293" s="30"/>
      <c r="N293" s="30"/>
      <c r="O293" s="30"/>
      <c r="P293" s="30" t="str">
        <f t="shared" si="33"/>
        <v/>
      </c>
      <c r="Q293" s="30"/>
      <c r="R293" s="30" t="str">
        <f t="shared" si="35"/>
        <v/>
      </c>
      <c r="S293" s="30" t="str">
        <f t="shared" si="31"/>
        <v/>
      </c>
      <c r="T293" s="31" t="str">
        <f>IF(R293="","",COUNTIF($R$1:R292,R293)+1)</f>
        <v/>
      </c>
      <c r="U293" s="29"/>
      <c r="V293" s="31"/>
      <c r="W293" s="31" t="str">
        <f>IF(V293="","",VLOOKUP(V293,BatchReference!B:E,3)+COUNTIF($V$1:$V292,$V293))</f>
        <v/>
      </c>
      <c r="X293" s="29" t="str">
        <f>IFERROR(VLOOKUP(S293,CompletedPayments!A:D,3,FALSE),"")</f>
        <v/>
      </c>
      <c r="Y293" s="32" t="str">
        <f>IFERROR(VLOOKUP(S293,CompletedPayments!A:D,4,FALSE),"")</f>
        <v/>
      </c>
      <c r="Z293" s="28"/>
      <c r="AA293" s="28"/>
      <c r="AB293" s="28"/>
      <c r="AC293" s="28"/>
      <c r="AD293" s="28"/>
      <c r="AE293" s="33">
        <f t="shared" si="34"/>
        <v>0</v>
      </c>
    </row>
    <row r="294" spans="1:31" s="33" customForma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>
        <f>COUNTA(#REF!)</f>
        <v>1</v>
      </c>
      <c r="K294" s="28"/>
      <c r="L294" s="28" t="str">
        <f t="shared" si="32"/>
        <v/>
      </c>
      <c r="M294" s="30"/>
      <c r="N294" s="30"/>
      <c r="O294" s="30"/>
      <c r="P294" s="30" t="str">
        <f t="shared" si="33"/>
        <v/>
      </c>
      <c r="Q294" s="30"/>
      <c r="R294" s="30" t="str">
        <f t="shared" si="35"/>
        <v/>
      </c>
      <c r="S294" s="30" t="str">
        <f t="shared" si="31"/>
        <v/>
      </c>
      <c r="T294" s="31" t="str">
        <f>IF(R294="","",COUNTIF($R$1:R293,R294)+1)</f>
        <v/>
      </c>
      <c r="U294" s="29"/>
      <c r="V294" s="31"/>
      <c r="W294" s="31" t="str">
        <f>IF(V294="","",VLOOKUP(V294,BatchReference!B:E,3)+COUNTIF($V$1:$V293,$V294))</f>
        <v/>
      </c>
      <c r="X294" s="29" t="str">
        <f>IFERROR(VLOOKUP(S294,CompletedPayments!A:D,3,FALSE),"")</f>
        <v/>
      </c>
      <c r="Y294" s="32" t="str">
        <f>IFERROR(VLOOKUP(S294,CompletedPayments!A:D,4,FALSE),"")</f>
        <v/>
      </c>
      <c r="Z294" s="28"/>
      <c r="AA294" s="28"/>
      <c r="AB294" s="28"/>
      <c r="AC294" s="28"/>
      <c r="AD294" s="28"/>
      <c r="AE294" s="33">
        <f t="shared" si="34"/>
        <v>0</v>
      </c>
    </row>
    <row r="295" spans="1:31" s="33" customFormat="1" x14ac:dyDescent="0.2">
      <c r="A295" s="28"/>
      <c r="B295" s="28"/>
      <c r="C295" s="28"/>
      <c r="D295" s="29"/>
      <c r="E295" s="28"/>
      <c r="F295" s="28"/>
      <c r="G295" s="28"/>
      <c r="H295" s="28"/>
      <c r="I295" s="28"/>
      <c r="J295" s="28">
        <f>COUNTA(#REF!)</f>
        <v>1</v>
      </c>
      <c r="K295" s="28"/>
      <c r="L295" s="28" t="str">
        <f t="shared" si="32"/>
        <v/>
      </c>
      <c r="M295" s="30"/>
      <c r="N295" s="30"/>
      <c r="O295" s="30"/>
      <c r="P295" s="30" t="str">
        <f t="shared" si="33"/>
        <v/>
      </c>
      <c r="Q295" s="30"/>
      <c r="R295" s="30" t="str">
        <f t="shared" si="35"/>
        <v/>
      </c>
      <c r="S295" s="30" t="str">
        <f t="shared" si="31"/>
        <v/>
      </c>
      <c r="T295" s="31" t="str">
        <f>IF(R295="","",COUNTIF($R$1:R294,R295)+1)</f>
        <v/>
      </c>
      <c r="U295" s="29"/>
      <c r="V295" s="31"/>
      <c r="W295" s="31" t="str">
        <f>IF(V295="","",VLOOKUP(V295,BatchReference!B:E,3)+COUNTIF($V$1:$V294,$V295))</f>
        <v/>
      </c>
      <c r="X295" s="29" t="str">
        <f>IFERROR(VLOOKUP(S295,CompletedPayments!A:D,3,FALSE),"")</f>
        <v/>
      </c>
      <c r="Y295" s="32" t="str">
        <f>IFERROR(VLOOKUP(S295,CompletedPayments!A:D,4,FALSE),"")</f>
        <v/>
      </c>
      <c r="Z295" s="28"/>
      <c r="AA295" s="28"/>
      <c r="AB295" s="28"/>
      <c r="AC295" s="28"/>
      <c r="AD295" s="28"/>
      <c r="AE295" s="33">
        <f t="shared" si="34"/>
        <v>0</v>
      </c>
    </row>
    <row r="296" spans="1:31" s="33" customForma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>
        <f>COUNTA(#REF!)</f>
        <v>1</v>
      </c>
      <c r="K296" s="28"/>
      <c r="L296" s="28" t="str">
        <f t="shared" si="32"/>
        <v/>
      </c>
      <c r="M296" s="30"/>
      <c r="N296" s="30"/>
      <c r="O296" s="30"/>
      <c r="P296" s="30" t="str">
        <f t="shared" si="33"/>
        <v/>
      </c>
      <c r="Q296" s="30"/>
      <c r="R296" s="30" t="str">
        <f t="shared" si="35"/>
        <v/>
      </c>
      <c r="S296" s="30" t="str">
        <f t="shared" ref="S296:S312" si="36">IF(V296="","",IF(R296="","",IF(T296&gt;1,TRIM(LEFT(R296,29)&amp;T296),R296)))</f>
        <v/>
      </c>
      <c r="T296" s="31" t="str">
        <f>IF(R296="","",COUNTIF($R$1:R295,R296)+1)</f>
        <v/>
      </c>
      <c r="U296" s="29"/>
      <c r="V296" s="31"/>
      <c r="W296" s="31" t="str">
        <f>IF(V296="","",VLOOKUP(V296,BatchReference!B:E,3)+COUNTIF($V$1:$V295,$V296))</f>
        <v/>
      </c>
      <c r="X296" s="29" t="str">
        <f>IFERROR(VLOOKUP(S296,CompletedPayments!A:D,3,FALSE),"")</f>
        <v/>
      </c>
      <c r="Y296" s="32" t="str">
        <f>IFERROR(VLOOKUP(S296,CompletedPayments!A:D,4,FALSE),"")</f>
        <v/>
      </c>
      <c r="Z296" s="28"/>
      <c r="AA296" s="28"/>
      <c r="AB296" s="28"/>
      <c r="AC296" s="28"/>
      <c r="AD296" s="28"/>
      <c r="AE296" s="33">
        <f t="shared" si="34"/>
        <v>0</v>
      </c>
    </row>
    <row r="297" spans="1:31" s="33" customForma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>
        <f>COUNTA(#REF!)</f>
        <v>1</v>
      </c>
      <c r="K297" s="28"/>
      <c r="L297" s="28" t="str">
        <f t="shared" si="32"/>
        <v/>
      </c>
      <c r="M297" s="30"/>
      <c r="N297" s="30"/>
      <c r="O297" s="30"/>
      <c r="P297" s="30" t="str">
        <f t="shared" si="33"/>
        <v/>
      </c>
      <c r="Q297" s="30"/>
      <c r="R297" s="30" t="str">
        <f t="shared" si="35"/>
        <v/>
      </c>
      <c r="S297" s="30" t="str">
        <f t="shared" si="36"/>
        <v/>
      </c>
      <c r="T297" s="31" t="str">
        <f>IF(R297="","",COUNTIF($R$1:R296,R297)+1)</f>
        <v/>
      </c>
      <c r="U297" s="29"/>
      <c r="V297" s="31"/>
      <c r="W297" s="31" t="str">
        <f>IF(V297="","",VLOOKUP(V297,BatchReference!B:E,3)+COUNTIF($V$1:$V296,$V297))</f>
        <v/>
      </c>
      <c r="X297" s="29" t="str">
        <f>IFERROR(VLOOKUP(S297,CompletedPayments!A:D,3,FALSE),"")</f>
        <v/>
      </c>
      <c r="Y297" s="32" t="str">
        <f>IFERROR(VLOOKUP(S297,CompletedPayments!A:D,4,FALSE),"")</f>
        <v/>
      </c>
      <c r="Z297" s="28"/>
      <c r="AA297" s="28"/>
      <c r="AB297" s="28"/>
      <c r="AC297" s="28"/>
      <c r="AD297" s="28"/>
      <c r="AE297" s="33">
        <f t="shared" si="34"/>
        <v>0</v>
      </c>
    </row>
    <row r="298" spans="1:31" s="33" customForma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>
        <f>COUNTA(#REF!)</f>
        <v>1</v>
      </c>
      <c r="K298" s="28"/>
      <c r="L298" s="28" t="str">
        <f t="shared" si="32"/>
        <v/>
      </c>
      <c r="M298" s="30"/>
      <c r="N298" s="30"/>
      <c r="O298" s="30"/>
      <c r="P298" s="30" t="str">
        <f t="shared" si="33"/>
        <v/>
      </c>
      <c r="Q298" s="30"/>
      <c r="R298" s="30" t="str">
        <f t="shared" si="35"/>
        <v/>
      </c>
      <c r="S298" s="30" t="str">
        <f t="shared" si="36"/>
        <v/>
      </c>
      <c r="T298" s="31" t="str">
        <f>IF(R298="","",COUNTIF($R$1:R297,R298)+1)</f>
        <v/>
      </c>
      <c r="U298" s="29"/>
      <c r="V298" s="31"/>
      <c r="W298" s="31" t="str">
        <f>IF(V298="","",VLOOKUP(V298,BatchReference!B:E,3)+COUNTIF($V$1:$V297,$V298))</f>
        <v/>
      </c>
      <c r="X298" s="29" t="str">
        <f>IFERROR(VLOOKUP(S298,CompletedPayments!A:D,3,FALSE),"")</f>
        <v/>
      </c>
      <c r="Y298" s="32" t="str">
        <f>IFERROR(VLOOKUP(S298,CompletedPayments!A:D,4,FALSE),"")</f>
        <v/>
      </c>
      <c r="Z298" s="28"/>
      <c r="AA298" s="28"/>
      <c r="AB298" s="28"/>
      <c r="AC298" s="28"/>
      <c r="AD298" s="28"/>
      <c r="AE298" s="33">
        <f t="shared" si="34"/>
        <v>0</v>
      </c>
    </row>
    <row r="299" spans="1:31" s="33" customForma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>
        <f>COUNTA(#REF!)</f>
        <v>1</v>
      </c>
      <c r="K299" s="28"/>
      <c r="L299" s="28" t="str">
        <f t="shared" si="32"/>
        <v/>
      </c>
      <c r="M299" s="30"/>
      <c r="N299" s="30"/>
      <c r="O299" s="30"/>
      <c r="P299" s="30" t="str">
        <f t="shared" si="33"/>
        <v/>
      </c>
      <c r="Q299" s="30"/>
      <c r="R299" s="30" t="str">
        <f t="shared" si="35"/>
        <v/>
      </c>
      <c r="S299" s="30" t="str">
        <f t="shared" si="36"/>
        <v/>
      </c>
      <c r="T299" s="31" t="str">
        <f>IF(R299="","",COUNTIF($R$1:R298,R299)+1)</f>
        <v/>
      </c>
      <c r="U299" s="29"/>
      <c r="V299" s="31"/>
      <c r="W299" s="31" t="str">
        <f>IF(V299="","",VLOOKUP(V299,BatchReference!B:E,3)+COUNTIF($V$1:$V298,$V299))</f>
        <v/>
      </c>
      <c r="X299" s="29" t="str">
        <f>IFERROR(VLOOKUP(S299,CompletedPayments!A:D,3,FALSE),"")</f>
        <v/>
      </c>
      <c r="Y299" s="32" t="str">
        <f>IFERROR(VLOOKUP(S299,CompletedPayments!A:D,4,FALSE),"")</f>
        <v/>
      </c>
      <c r="Z299" s="28"/>
      <c r="AA299" s="28"/>
      <c r="AB299" s="28"/>
      <c r="AC299" s="28"/>
      <c r="AD299" s="28"/>
      <c r="AE299" s="33">
        <f t="shared" si="34"/>
        <v>0</v>
      </c>
    </row>
    <row r="300" spans="1:31" s="33" customFormat="1" x14ac:dyDescent="0.2">
      <c r="A300" s="28"/>
      <c r="B300" s="28"/>
      <c r="C300" s="28"/>
      <c r="D300" s="29"/>
      <c r="E300" s="28"/>
      <c r="F300" s="28"/>
      <c r="G300" s="28"/>
      <c r="H300" s="28"/>
      <c r="I300" s="28"/>
      <c r="J300" s="28">
        <f>COUNTA(#REF!)</f>
        <v>1</v>
      </c>
      <c r="K300" s="28"/>
      <c r="L300" s="28" t="str">
        <f t="shared" si="32"/>
        <v/>
      </c>
      <c r="M300" s="30"/>
      <c r="N300" s="30"/>
      <c r="O300" s="30"/>
      <c r="P300" s="30" t="str">
        <f t="shared" si="33"/>
        <v/>
      </c>
      <c r="Q300" s="30"/>
      <c r="R300" s="30" t="str">
        <f t="shared" si="35"/>
        <v/>
      </c>
      <c r="S300" s="30" t="str">
        <f t="shared" si="36"/>
        <v/>
      </c>
      <c r="T300" s="31" t="str">
        <f>IF(R300="","",COUNTIF($R$1:R299,R300)+1)</f>
        <v/>
      </c>
      <c r="U300" s="29"/>
      <c r="V300" s="31"/>
      <c r="W300" s="31" t="str">
        <f>IF(V300="","",VLOOKUP(V300,BatchReference!B:E,3)+COUNTIF($V$1:$V299,$V300))</f>
        <v/>
      </c>
      <c r="X300" s="29" t="str">
        <f>IFERROR(VLOOKUP(S300,CompletedPayments!A:D,3,FALSE),"")</f>
        <v/>
      </c>
      <c r="Y300" s="32" t="str">
        <f>IFERROR(VLOOKUP(S300,CompletedPayments!A:D,4,FALSE),"")</f>
        <v/>
      </c>
      <c r="Z300" s="28"/>
      <c r="AA300" s="28"/>
      <c r="AB300" s="28"/>
      <c r="AC300" s="28"/>
      <c r="AD300" s="28"/>
      <c r="AE300" s="33">
        <f t="shared" si="34"/>
        <v>0</v>
      </c>
    </row>
    <row r="301" spans="1:31" s="33" customForma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>
        <f>COUNTA(#REF!)</f>
        <v>1</v>
      </c>
      <c r="K301" s="28"/>
      <c r="L301" s="28" t="str">
        <f t="shared" si="32"/>
        <v/>
      </c>
      <c r="M301" s="30"/>
      <c r="N301" s="30"/>
      <c r="O301" s="30"/>
      <c r="P301" s="30" t="str">
        <f t="shared" si="33"/>
        <v/>
      </c>
      <c r="Q301" s="30"/>
      <c r="R301" s="30" t="str">
        <f t="shared" si="35"/>
        <v/>
      </c>
      <c r="S301" s="30" t="str">
        <f t="shared" si="36"/>
        <v/>
      </c>
      <c r="T301" s="31" t="str">
        <f>IF(R301="","",COUNTIF($R$1:R300,R301)+1)</f>
        <v/>
      </c>
      <c r="U301" s="29"/>
      <c r="V301" s="31"/>
      <c r="W301" s="31" t="str">
        <f>IF(V301="","",VLOOKUP(V301,BatchReference!B:E,3)+COUNTIF($V$1:$V300,$V301))</f>
        <v/>
      </c>
      <c r="X301" s="29" t="str">
        <f>IFERROR(VLOOKUP(S301,CompletedPayments!A:D,3,FALSE),"")</f>
        <v/>
      </c>
      <c r="Y301" s="32" t="str">
        <f>IFERROR(VLOOKUP(S301,CompletedPayments!A:D,4,FALSE),"")</f>
        <v/>
      </c>
      <c r="Z301" s="28"/>
      <c r="AA301" s="28"/>
      <c r="AB301" s="28"/>
      <c r="AC301" s="28"/>
      <c r="AD301" s="28"/>
      <c r="AE301" s="33">
        <f t="shared" si="34"/>
        <v>0</v>
      </c>
    </row>
    <row r="302" spans="1:31" s="33" customForma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>
        <f>COUNTA(#REF!)</f>
        <v>1</v>
      </c>
      <c r="K302" s="28"/>
      <c r="L302" s="28" t="str">
        <f t="shared" si="32"/>
        <v/>
      </c>
      <c r="M302" s="30"/>
      <c r="N302" s="30"/>
      <c r="O302" s="30"/>
      <c r="P302" s="30" t="str">
        <f t="shared" si="33"/>
        <v/>
      </c>
      <c r="Q302" s="30"/>
      <c r="R302" s="30" t="str">
        <f t="shared" si="35"/>
        <v/>
      </c>
      <c r="S302" s="30" t="str">
        <f t="shared" si="36"/>
        <v/>
      </c>
      <c r="T302" s="31" t="str">
        <f>IF(R302="","",COUNTIF($R$1:R301,R302)+1)</f>
        <v/>
      </c>
      <c r="U302" s="29"/>
      <c r="V302" s="31"/>
      <c r="W302" s="31" t="str">
        <f>IF(V302="","",VLOOKUP(V302,BatchReference!B:E,3)+COUNTIF($V$1:$V301,$V302))</f>
        <v/>
      </c>
      <c r="X302" s="29" t="str">
        <f>IFERROR(VLOOKUP(S302,CompletedPayments!A:D,3,FALSE),"")</f>
        <v/>
      </c>
      <c r="Y302" s="32" t="str">
        <f>IFERROR(VLOOKUP(S302,CompletedPayments!A:D,4,FALSE),"")</f>
        <v/>
      </c>
      <c r="Z302" s="28"/>
      <c r="AA302" s="28"/>
      <c r="AB302" s="28"/>
      <c r="AC302" s="28"/>
      <c r="AD302" s="28"/>
      <c r="AE302" s="33">
        <f t="shared" si="34"/>
        <v>0</v>
      </c>
    </row>
    <row r="303" spans="1:31" s="33" customForma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>
        <f>COUNTA(#REF!)</f>
        <v>1</v>
      </c>
      <c r="K303" s="28"/>
      <c r="L303" s="28" t="str">
        <f t="shared" ref="L303:L312" si="37">IF(K303="",IF(C303="","",CONCATENATE(C303,", ",B303)),E303)</f>
        <v/>
      </c>
      <c r="M303" s="30"/>
      <c r="N303" s="30"/>
      <c r="O303" s="30"/>
      <c r="P303" s="30" t="str">
        <f t="shared" si="33"/>
        <v/>
      </c>
      <c r="Q303" s="30"/>
      <c r="R303" s="30" t="str">
        <f t="shared" si="35"/>
        <v/>
      </c>
      <c r="S303" s="30" t="str">
        <f t="shared" si="36"/>
        <v/>
      </c>
      <c r="T303" s="31" t="str">
        <f>IF(R303="","",COUNTIF($R$1:R302,R303)+1)</f>
        <v/>
      </c>
      <c r="U303" s="29"/>
      <c r="V303" s="31"/>
      <c r="W303" s="31" t="str">
        <f>IF(V303="","",VLOOKUP(V303,BatchReference!B:E,3)+COUNTIF($V$1:$V302,$V303))</f>
        <v/>
      </c>
      <c r="X303" s="29" t="str">
        <f>IFERROR(VLOOKUP(S303,CompletedPayments!A:D,3,FALSE),"")</f>
        <v/>
      </c>
      <c r="Y303" s="32" t="str">
        <f>IFERROR(VLOOKUP(S303,CompletedPayments!A:D,4,FALSE),"")</f>
        <v/>
      </c>
      <c r="Z303" s="28"/>
      <c r="AA303" s="28"/>
      <c r="AB303" s="28"/>
      <c r="AC303" s="28"/>
      <c r="AD303" s="28"/>
      <c r="AE303" s="33">
        <f t="shared" si="34"/>
        <v>0</v>
      </c>
    </row>
    <row r="304" spans="1:31" s="33" customForma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>
        <f>COUNTA(#REF!)</f>
        <v>1</v>
      </c>
      <c r="K304" s="28"/>
      <c r="L304" s="28" t="str">
        <f t="shared" si="37"/>
        <v/>
      </c>
      <c r="M304" s="30"/>
      <c r="N304" s="30"/>
      <c r="O304" s="30"/>
      <c r="P304" s="30" t="str">
        <f t="shared" si="33"/>
        <v/>
      </c>
      <c r="Q304" s="30"/>
      <c r="R304" s="30" t="str">
        <f t="shared" si="35"/>
        <v/>
      </c>
      <c r="S304" s="30" t="str">
        <f t="shared" si="36"/>
        <v/>
      </c>
      <c r="T304" s="31" t="str">
        <f>IF(R304="","",COUNTIF($R$1:R303,R304)+1)</f>
        <v/>
      </c>
      <c r="U304" s="29"/>
      <c r="V304" s="31"/>
      <c r="W304" s="31" t="str">
        <f>IF(V304="","",VLOOKUP(V304,BatchReference!B:E,3)+COUNTIF($V$1:$V303,$V304))</f>
        <v/>
      </c>
      <c r="X304" s="29" t="str">
        <f>IFERROR(VLOOKUP(S304,CompletedPayments!A:D,3,FALSE),"")</f>
        <v/>
      </c>
      <c r="Y304" s="32" t="str">
        <f>IFERROR(VLOOKUP(S304,CompletedPayments!A:D,4,FALSE),"")</f>
        <v/>
      </c>
      <c r="Z304" s="28"/>
      <c r="AA304" s="28"/>
      <c r="AB304" s="28"/>
      <c r="AC304" s="28"/>
      <c r="AD304" s="28"/>
      <c r="AE304" s="33">
        <f t="shared" si="34"/>
        <v>0</v>
      </c>
    </row>
    <row r="305" spans="1:31" s="33" customForma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>
        <f>COUNTA(#REF!)</f>
        <v>1</v>
      </c>
      <c r="K305" s="28"/>
      <c r="L305" s="28" t="str">
        <f t="shared" si="37"/>
        <v/>
      </c>
      <c r="M305" s="30"/>
      <c r="N305" s="30"/>
      <c r="O305" s="30"/>
      <c r="P305" s="30" t="str">
        <f t="shared" si="33"/>
        <v/>
      </c>
      <c r="Q305" s="30"/>
      <c r="R305" s="30" t="str">
        <f t="shared" si="35"/>
        <v/>
      </c>
      <c r="S305" s="30" t="str">
        <f t="shared" si="36"/>
        <v/>
      </c>
      <c r="T305" s="31" t="str">
        <f>IF(R305="","",COUNTIF($R$1:R304,R305)+1)</f>
        <v/>
      </c>
      <c r="U305" s="29"/>
      <c r="V305" s="31"/>
      <c r="W305" s="31" t="str">
        <f>IF(V305="","",VLOOKUP(V305,BatchReference!B:E,3)+COUNTIF($V$1:$V304,$V305))</f>
        <v/>
      </c>
      <c r="X305" s="29" t="str">
        <f>IFERROR(VLOOKUP(S305,CompletedPayments!A:D,3,FALSE),"")</f>
        <v/>
      </c>
      <c r="Y305" s="32" t="str">
        <f>IFERROR(VLOOKUP(S305,CompletedPayments!A:D,4,FALSE),"")</f>
        <v/>
      </c>
      <c r="Z305" s="28"/>
      <c r="AA305" s="28"/>
      <c r="AB305" s="28"/>
      <c r="AC305" s="28"/>
      <c r="AD305" s="28"/>
      <c r="AE305" s="33">
        <f t="shared" si="34"/>
        <v>0</v>
      </c>
    </row>
    <row r="306" spans="1:31" s="33" customForma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>
        <f>COUNTA(#REF!)</f>
        <v>1</v>
      </c>
      <c r="K306" s="28"/>
      <c r="L306" s="28" t="str">
        <f t="shared" si="37"/>
        <v/>
      </c>
      <c r="M306" s="30"/>
      <c r="N306" s="30"/>
      <c r="O306" s="30"/>
      <c r="P306" s="30" t="str">
        <f t="shared" si="33"/>
        <v/>
      </c>
      <c r="Q306" s="30"/>
      <c r="R306" s="30" t="str">
        <f t="shared" si="35"/>
        <v/>
      </c>
      <c r="S306" s="30" t="str">
        <f t="shared" si="36"/>
        <v/>
      </c>
      <c r="T306" s="31" t="str">
        <f>IF(R306="","",COUNTIF($R$1:R305,R306)+1)</f>
        <v/>
      </c>
      <c r="U306" s="29"/>
      <c r="V306" s="31"/>
      <c r="W306" s="31" t="str">
        <f>IF(V306="","",VLOOKUP(V306,BatchReference!B:E,3)+COUNTIF($V$1:$V305,$V306))</f>
        <v/>
      </c>
      <c r="X306" s="29" t="str">
        <f>IFERROR(VLOOKUP(S306,CompletedPayments!A:D,3,FALSE),"")</f>
        <v/>
      </c>
      <c r="Y306" s="32" t="str">
        <f>IFERROR(VLOOKUP(S306,CompletedPayments!A:D,4,FALSE),"")</f>
        <v/>
      </c>
      <c r="Z306" s="28"/>
      <c r="AA306" s="28"/>
      <c r="AB306" s="28"/>
      <c r="AC306" s="28"/>
      <c r="AD306" s="28"/>
      <c r="AE306" s="33">
        <f t="shared" si="34"/>
        <v>0</v>
      </c>
    </row>
    <row r="307" spans="1:31" s="33" customForma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>
        <f>COUNTA(#REF!)</f>
        <v>1</v>
      </c>
      <c r="K307" s="28"/>
      <c r="L307" s="28" t="str">
        <f t="shared" si="37"/>
        <v/>
      </c>
      <c r="M307" s="30"/>
      <c r="N307" s="30"/>
      <c r="O307" s="30"/>
      <c r="P307" s="30" t="str">
        <f t="shared" si="33"/>
        <v/>
      </c>
      <c r="Q307" s="30"/>
      <c r="R307" s="30" t="str">
        <f t="shared" si="35"/>
        <v/>
      </c>
      <c r="S307" s="30" t="str">
        <f t="shared" si="36"/>
        <v/>
      </c>
      <c r="T307" s="31" t="str">
        <f>IF(R307="","",COUNTIF($R$1:R306,R307)+1)</f>
        <v/>
      </c>
      <c r="U307" s="29"/>
      <c r="V307" s="31"/>
      <c r="W307" s="31" t="str">
        <f>IF(V307="","",VLOOKUP(V307,BatchReference!B:E,3)+COUNTIF($V$1:$V306,$V307))</f>
        <v/>
      </c>
      <c r="X307" s="29" t="str">
        <f>IFERROR(VLOOKUP(S307,CompletedPayments!A:D,3,FALSE),"")</f>
        <v/>
      </c>
      <c r="Y307" s="32" t="str">
        <f>IFERROR(VLOOKUP(S307,CompletedPayments!A:D,4,FALSE),"")</f>
        <v/>
      </c>
      <c r="Z307" s="28"/>
      <c r="AA307" s="28"/>
      <c r="AB307" s="28"/>
      <c r="AC307" s="28"/>
      <c r="AD307" s="28"/>
      <c r="AE307" s="33">
        <f t="shared" si="34"/>
        <v>0</v>
      </c>
    </row>
    <row r="308" spans="1:31" s="33" customForma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>
        <f>COUNTA(#REF!)</f>
        <v>1</v>
      </c>
      <c r="K308" s="28"/>
      <c r="L308" s="28" t="str">
        <f t="shared" si="37"/>
        <v/>
      </c>
      <c r="M308" s="30"/>
      <c r="N308" s="30"/>
      <c r="O308" s="30"/>
      <c r="P308" s="30" t="str">
        <f t="shared" si="33"/>
        <v/>
      </c>
      <c r="Q308" s="30"/>
      <c r="R308" s="30" t="str">
        <f t="shared" si="35"/>
        <v/>
      </c>
      <c r="S308" s="30" t="str">
        <f t="shared" si="36"/>
        <v/>
      </c>
      <c r="T308" s="31" t="str">
        <f>IF(R308="","",COUNTIF($R$1:R307,R308)+1)</f>
        <v/>
      </c>
      <c r="U308" s="29"/>
      <c r="V308" s="31"/>
      <c r="W308" s="31" t="str">
        <f>IF(V308="","",VLOOKUP(V308,BatchReference!B:E,3)+COUNTIF($V$1:$V307,$V308))</f>
        <v/>
      </c>
      <c r="X308" s="29" t="str">
        <f>IFERROR(VLOOKUP(S308,CompletedPayments!A:D,3,FALSE),"")</f>
        <v/>
      </c>
      <c r="Y308" s="32" t="str">
        <f>IFERROR(VLOOKUP(S308,CompletedPayments!A:D,4,FALSE),"")</f>
        <v/>
      </c>
      <c r="Z308" s="28"/>
      <c r="AA308" s="28"/>
      <c r="AB308" s="28"/>
      <c r="AC308" s="28"/>
      <c r="AD308" s="28"/>
      <c r="AE308" s="33">
        <f t="shared" si="34"/>
        <v>0</v>
      </c>
    </row>
    <row r="309" spans="1:31" s="33" customForma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>
        <f>COUNTA(#REF!)</f>
        <v>1</v>
      </c>
      <c r="K309" s="28"/>
      <c r="L309" s="28" t="str">
        <f t="shared" si="37"/>
        <v/>
      </c>
      <c r="M309" s="30"/>
      <c r="N309" s="30"/>
      <c r="O309" s="30"/>
      <c r="P309" s="30" t="str">
        <f t="shared" si="33"/>
        <v/>
      </c>
      <c r="Q309" s="30"/>
      <c r="R309" s="30" t="str">
        <f t="shared" si="35"/>
        <v/>
      </c>
      <c r="S309" s="30" t="str">
        <f t="shared" si="36"/>
        <v/>
      </c>
      <c r="T309" s="31" t="str">
        <f>IF(R309="","",COUNTIF($R$1:R308,R309)+1)</f>
        <v/>
      </c>
      <c r="U309" s="29"/>
      <c r="V309" s="31"/>
      <c r="W309" s="31" t="str">
        <f>IF(V309="","",VLOOKUP(V309,BatchReference!B:E,3)+COUNTIF($V$1:$V308,$V309))</f>
        <v/>
      </c>
      <c r="X309" s="29" t="str">
        <f>IFERROR(VLOOKUP(S309,CompletedPayments!A:D,3,FALSE),"")</f>
        <v/>
      </c>
      <c r="Y309" s="32" t="str">
        <f>IFERROR(VLOOKUP(S309,CompletedPayments!A:D,4,FALSE),"")</f>
        <v/>
      </c>
      <c r="Z309" s="28"/>
      <c r="AA309" s="28"/>
      <c r="AB309" s="28"/>
      <c r="AC309" s="28"/>
      <c r="AD309" s="28"/>
      <c r="AE309" s="33">
        <f t="shared" si="34"/>
        <v>0</v>
      </c>
    </row>
    <row r="310" spans="1:31" s="33" customForma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>
        <f>COUNTA(#REF!)</f>
        <v>1</v>
      </c>
      <c r="K310" s="28"/>
      <c r="L310" s="28" t="str">
        <f t="shared" si="37"/>
        <v/>
      </c>
      <c r="M310" s="30"/>
      <c r="N310" s="30"/>
      <c r="O310" s="30"/>
      <c r="P310" s="30" t="str">
        <f t="shared" si="33"/>
        <v/>
      </c>
      <c r="Q310" s="30"/>
      <c r="R310" s="30" t="str">
        <f t="shared" si="35"/>
        <v/>
      </c>
      <c r="S310" s="30" t="str">
        <f t="shared" si="36"/>
        <v/>
      </c>
      <c r="T310" s="31" t="str">
        <f>IF(R310="","",COUNTIF($R$1:R309,R310)+1)</f>
        <v/>
      </c>
      <c r="U310" s="29"/>
      <c r="V310" s="31"/>
      <c r="W310" s="31" t="str">
        <f>IF(V310="","",VLOOKUP(V310,BatchReference!B:E,3)+COUNTIF($V$1:$V309,$V310))</f>
        <v/>
      </c>
      <c r="X310" s="29" t="str">
        <f>IFERROR(VLOOKUP(S310,CompletedPayments!A:D,3,FALSE),"")</f>
        <v/>
      </c>
      <c r="Y310" s="32" t="str">
        <f>IFERROR(VLOOKUP(S310,CompletedPayments!A:D,4,FALSE),"")</f>
        <v/>
      </c>
      <c r="Z310" s="28"/>
      <c r="AA310" s="28"/>
      <c r="AB310" s="28"/>
      <c r="AC310" s="28"/>
      <c r="AD310" s="28"/>
      <c r="AE310" s="33">
        <f t="shared" si="34"/>
        <v>0</v>
      </c>
    </row>
    <row r="311" spans="1:31" s="33" customForma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>
        <f>COUNTA(#REF!)</f>
        <v>1</v>
      </c>
      <c r="K311" s="28"/>
      <c r="L311" s="28" t="str">
        <f t="shared" si="37"/>
        <v/>
      </c>
      <c r="M311" s="30"/>
      <c r="N311" s="30"/>
      <c r="O311" s="30"/>
      <c r="P311" s="30" t="str">
        <f t="shared" si="33"/>
        <v/>
      </c>
      <c r="Q311" s="30"/>
      <c r="R311" s="30" t="str">
        <f t="shared" si="35"/>
        <v/>
      </c>
      <c r="S311" s="30" t="str">
        <f t="shared" si="36"/>
        <v/>
      </c>
      <c r="T311" s="31" t="str">
        <f>IF(R311="","",COUNTIF($R$1:R310,R311)+1)</f>
        <v/>
      </c>
      <c r="U311" s="29"/>
      <c r="V311" s="31"/>
      <c r="W311" s="31" t="str">
        <f>IF(V311="","",VLOOKUP(V311,BatchReference!B:E,3)+COUNTIF($V$1:$V310,$V311))</f>
        <v/>
      </c>
      <c r="X311" s="29" t="str">
        <f>IFERROR(VLOOKUP(S311,CompletedPayments!A:D,3,FALSE),"")</f>
        <v/>
      </c>
      <c r="Y311" s="32" t="str">
        <f>IFERROR(VLOOKUP(S311,CompletedPayments!A:D,4,FALSE),"")</f>
        <v/>
      </c>
      <c r="Z311" s="28"/>
      <c r="AA311" s="28"/>
      <c r="AB311" s="28"/>
      <c r="AC311" s="28"/>
      <c r="AD311" s="28"/>
      <c r="AE311" s="33">
        <f t="shared" si="34"/>
        <v>0</v>
      </c>
    </row>
    <row r="312" spans="1:31" s="33" customForma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>
        <f>COUNTA(#REF!)</f>
        <v>1</v>
      </c>
      <c r="K312" s="28"/>
      <c r="L312" s="28" t="str">
        <f t="shared" si="37"/>
        <v/>
      </c>
      <c r="M312" s="30"/>
      <c r="N312" s="30"/>
      <c r="O312" s="30"/>
      <c r="P312" s="30" t="str">
        <f t="shared" si="33"/>
        <v/>
      </c>
      <c r="Q312" s="30"/>
      <c r="R312" s="30" t="str">
        <f t="shared" si="35"/>
        <v/>
      </c>
      <c r="S312" s="30" t="str">
        <f t="shared" si="36"/>
        <v/>
      </c>
      <c r="T312" s="31" t="str">
        <f>IF(R312="","",COUNTIF($R$1:R311,R312)+1)</f>
        <v/>
      </c>
      <c r="U312" s="29"/>
      <c r="V312" s="31"/>
      <c r="W312" s="31" t="str">
        <f>IF(V312="","",VLOOKUP(V312,BatchReference!B:E,3)+COUNTIF($V$1:$V311,$V312))</f>
        <v/>
      </c>
      <c r="X312" s="29" t="str">
        <f>IFERROR(VLOOKUP(S312,CompletedPayments!A:D,3,FALSE),"")</f>
        <v/>
      </c>
      <c r="Y312" s="32" t="str">
        <f>IFERROR(VLOOKUP(S312,CompletedPayments!A:D,4,FALSE),"")</f>
        <v/>
      </c>
      <c r="Z312" s="28"/>
      <c r="AA312" s="28"/>
      <c r="AB312" s="28"/>
      <c r="AC312" s="28"/>
      <c r="AD312" s="28"/>
      <c r="AE312" s="33">
        <f t="shared" si="34"/>
        <v>0</v>
      </c>
    </row>
    <row r="313" spans="1:31" s="33" customFormat="1" x14ac:dyDescent="0.2">
      <c r="M313" s="36"/>
      <c r="N313" s="36"/>
      <c r="O313" s="36"/>
      <c r="P313" s="37"/>
      <c r="Q313" s="37"/>
      <c r="R313" s="37"/>
      <c r="S313" s="37"/>
      <c r="T313" s="38"/>
      <c r="V313" s="38"/>
      <c r="W313" s="38"/>
      <c r="X313" s="39"/>
      <c r="Y313" s="40"/>
    </row>
    <row r="314" spans="1:31" s="33" customFormat="1" x14ac:dyDescent="0.2">
      <c r="M314" s="36"/>
      <c r="N314" s="36"/>
      <c r="O314" s="36"/>
      <c r="P314" s="37"/>
      <c r="Q314" s="37"/>
      <c r="R314" s="37"/>
      <c r="S314" s="37"/>
      <c r="T314" s="38"/>
      <c r="V314" s="38"/>
      <c r="W314" s="38"/>
      <c r="X314" s="39"/>
      <c r="Y314" s="40"/>
    </row>
    <row r="315" spans="1:31" s="33" customFormat="1" x14ac:dyDescent="0.2">
      <c r="M315" s="36"/>
      <c r="N315" s="36"/>
      <c r="O315" s="36"/>
      <c r="P315" s="37"/>
      <c r="Q315" s="37"/>
      <c r="R315" s="37"/>
      <c r="S315" s="37"/>
      <c r="T315" s="38"/>
      <c r="V315" s="38"/>
      <c r="W315" s="38"/>
      <c r="X315" s="39"/>
      <c r="Y315" s="40"/>
    </row>
    <row r="316" spans="1:31" s="33" customFormat="1" x14ac:dyDescent="0.2">
      <c r="M316" s="36"/>
      <c r="N316" s="36"/>
      <c r="O316" s="36"/>
      <c r="P316" s="37"/>
      <c r="Q316" s="37"/>
      <c r="R316" s="37"/>
      <c r="S316" s="37"/>
      <c r="T316" s="38"/>
      <c r="V316" s="38"/>
      <c r="W316" s="38"/>
      <c r="X316" s="39"/>
      <c r="Y316" s="40"/>
    </row>
    <row r="317" spans="1:31" s="33" customFormat="1" x14ac:dyDescent="0.2">
      <c r="M317" s="36"/>
      <c r="N317" s="36"/>
      <c r="O317" s="36"/>
      <c r="P317" s="37"/>
      <c r="Q317" s="37"/>
      <c r="R317" s="37"/>
      <c r="S317" s="37"/>
      <c r="T317" s="38"/>
      <c r="V317" s="38"/>
      <c r="W317" s="38"/>
      <c r="X317" s="39"/>
      <c r="Y317" s="40"/>
    </row>
    <row r="318" spans="1:31" s="33" customFormat="1" x14ac:dyDescent="0.2">
      <c r="M318" s="36"/>
      <c r="N318" s="36"/>
      <c r="O318" s="36"/>
      <c r="P318" s="37"/>
      <c r="Q318" s="37"/>
      <c r="R318" s="37"/>
      <c r="S318" s="37"/>
      <c r="T318" s="38"/>
      <c r="V318" s="38"/>
      <c r="W318" s="38"/>
      <c r="X318" s="39"/>
      <c r="Y318" s="40"/>
    </row>
    <row r="319" spans="1:31" s="33" customFormat="1" x14ac:dyDescent="0.2">
      <c r="M319" s="36"/>
      <c r="N319" s="36"/>
      <c r="O319" s="36"/>
      <c r="P319" s="37"/>
      <c r="Q319" s="37"/>
      <c r="R319" s="37"/>
      <c r="S319" s="37"/>
      <c r="T319" s="38"/>
      <c r="V319" s="38"/>
      <c r="W319" s="38"/>
      <c r="X319" s="39"/>
      <c r="Y319" s="40"/>
    </row>
    <row r="320" spans="1:31" s="33" customFormat="1" x14ac:dyDescent="0.2">
      <c r="M320" s="36"/>
      <c r="N320" s="36"/>
      <c r="O320" s="36"/>
      <c r="P320" s="37"/>
      <c r="Q320" s="37"/>
      <c r="R320" s="37"/>
      <c r="S320" s="37"/>
      <c r="T320" s="38"/>
      <c r="V320" s="38"/>
      <c r="W320" s="38"/>
      <c r="X320" s="39"/>
      <c r="Y320" s="40"/>
    </row>
    <row r="321" spans="13:25" s="33" customFormat="1" x14ac:dyDescent="0.2">
      <c r="M321" s="36"/>
      <c r="N321" s="36"/>
      <c r="O321" s="36"/>
      <c r="P321" s="37"/>
      <c r="Q321" s="37"/>
      <c r="R321" s="37"/>
      <c r="S321" s="37"/>
      <c r="T321" s="38"/>
      <c r="V321" s="38"/>
      <c r="W321" s="38"/>
      <c r="X321" s="39"/>
      <c r="Y321" s="40"/>
    </row>
    <row r="322" spans="13:25" s="33" customFormat="1" x14ac:dyDescent="0.2">
      <c r="M322" s="36"/>
      <c r="N322" s="36"/>
      <c r="O322" s="36"/>
      <c r="P322" s="37"/>
      <c r="Q322" s="37"/>
      <c r="R322" s="37"/>
      <c r="S322" s="37"/>
      <c r="T322" s="38"/>
      <c r="V322" s="38"/>
      <c r="W322" s="38"/>
      <c r="X322" s="39"/>
      <c r="Y322" s="40"/>
    </row>
    <row r="323" spans="13:25" s="33" customFormat="1" x14ac:dyDescent="0.2">
      <c r="M323" s="36"/>
      <c r="N323" s="36"/>
      <c r="O323" s="36"/>
      <c r="P323" s="37"/>
      <c r="Q323" s="37"/>
      <c r="R323" s="37"/>
      <c r="S323" s="37"/>
      <c r="T323" s="38"/>
      <c r="V323" s="38"/>
      <c r="W323" s="38"/>
      <c r="X323" s="39"/>
      <c r="Y323" s="40"/>
    </row>
    <row r="324" spans="13:25" s="33" customFormat="1" x14ac:dyDescent="0.2">
      <c r="M324" s="36"/>
      <c r="N324" s="36"/>
      <c r="O324" s="36"/>
      <c r="P324" s="37"/>
      <c r="Q324" s="37"/>
      <c r="R324" s="37"/>
      <c r="S324" s="37"/>
      <c r="T324" s="38"/>
      <c r="V324" s="38"/>
      <c r="W324" s="38"/>
      <c r="X324" s="39"/>
      <c r="Y324" s="40"/>
    </row>
    <row r="325" spans="13:25" s="33" customFormat="1" x14ac:dyDescent="0.2">
      <c r="M325" s="36"/>
      <c r="N325" s="36"/>
      <c r="O325" s="36"/>
      <c r="P325" s="37"/>
      <c r="Q325" s="37"/>
      <c r="R325" s="37"/>
      <c r="S325" s="37"/>
      <c r="T325" s="38"/>
      <c r="V325" s="38"/>
      <c r="W325" s="38"/>
      <c r="X325" s="39"/>
      <c r="Y325" s="40"/>
    </row>
    <row r="326" spans="13:25" s="33" customFormat="1" x14ac:dyDescent="0.2">
      <c r="M326" s="36"/>
      <c r="N326" s="36"/>
      <c r="O326" s="36"/>
      <c r="P326" s="37"/>
      <c r="Q326" s="37"/>
      <c r="R326" s="37"/>
      <c r="S326" s="37"/>
      <c r="T326" s="38"/>
      <c r="V326" s="38"/>
      <c r="W326" s="38"/>
      <c r="X326" s="39"/>
      <c r="Y326" s="40"/>
    </row>
    <row r="327" spans="13:25" s="33" customFormat="1" x14ac:dyDescent="0.2">
      <c r="M327" s="36"/>
      <c r="N327" s="36"/>
      <c r="O327" s="36"/>
      <c r="P327" s="37"/>
      <c r="Q327" s="37"/>
      <c r="R327" s="37"/>
      <c r="S327" s="37"/>
      <c r="T327" s="38"/>
      <c r="V327" s="38"/>
      <c r="W327" s="38"/>
      <c r="X327" s="39"/>
      <c r="Y327" s="40"/>
    </row>
    <row r="328" spans="13:25" s="33" customFormat="1" x14ac:dyDescent="0.2">
      <c r="M328" s="36"/>
      <c r="N328" s="36"/>
      <c r="O328" s="36"/>
      <c r="P328" s="37"/>
      <c r="Q328" s="37"/>
      <c r="R328" s="37"/>
      <c r="S328" s="37"/>
      <c r="T328" s="38"/>
      <c r="V328" s="38"/>
      <c r="W328" s="38"/>
      <c r="X328" s="39"/>
      <c r="Y328" s="40"/>
    </row>
    <row r="329" spans="13:25" s="33" customFormat="1" x14ac:dyDescent="0.2">
      <c r="M329" s="36"/>
      <c r="N329" s="36"/>
      <c r="O329" s="36"/>
      <c r="P329" s="37"/>
      <c r="Q329" s="37"/>
      <c r="R329" s="37"/>
      <c r="S329" s="37"/>
      <c r="T329" s="38"/>
      <c r="V329" s="38"/>
      <c r="W329" s="38"/>
      <c r="X329" s="39"/>
      <c r="Y329" s="40"/>
    </row>
    <row r="330" spans="13:25" s="33" customFormat="1" x14ac:dyDescent="0.2">
      <c r="M330" s="36"/>
      <c r="N330" s="36"/>
      <c r="O330" s="36"/>
      <c r="P330" s="37"/>
      <c r="Q330" s="37"/>
      <c r="R330" s="37"/>
      <c r="S330" s="37"/>
      <c r="T330" s="38"/>
      <c r="V330" s="38"/>
      <c r="W330" s="38"/>
      <c r="X330" s="39"/>
      <c r="Y330" s="40"/>
    </row>
    <row r="331" spans="13:25" s="33" customFormat="1" x14ac:dyDescent="0.2">
      <c r="M331" s="36"/>
      <c r="N331" s="36"/>
      <c r="O331" s="36"/>
      <c r="P331" s="37"/>
      <c r="Q331" s="37"/>
      <c r="R331" s="37"/>
      <c r="S331" s="37"/>
      <c r="T331" s="38"/>
      <c r="V331" s="38"/>
      <c r="W331" s="38"/>
      <c r="X331" s="39"/>
      <c r="Y331" s="40"/>
    </row>
    <row r="332" spans="13:25" s="33" customFormat="1" x14ac:dyDescent="0.2">
      <c r="M332" s="36"/>
      <c r="N332" s="36"/>
      <c r="O332" s="36"/>
      <c r="P332" s="37"/>
      <c r="Q332" s="37"/>
      <c r="R332" s="37"/>
      <c r="S332" s="37"/>
      <c r="T332" s="38"/>
      <c r="V332" s="38"/>
      <c r="W332" s="38"/>
      <c r="X332" s="39"/>
      <c r="Y332" s="40"/>
    </row>
    <row r="333" spans="13:25" s="33" customFormat="1" x14ac:dyDescent="0.2">
      <c r="M333" s="36"/>
      <c r="N333" s="36"/>
      <c r="O333" s="36"/>
      <c r="P333" s="37"/>
      <c r="Q333" s="37"/>
      <c r="R333" s="37"/>
      <c r="S333" s="37"/>
      <c r="T333" s="38"/>
      <c r="V333" s="38"/>
      <c r="W333" s="38"/>
      <c r="X333" s="39"/>
      <c r="Y333" s="40"/>
    </row>
    <row r="334" spans="13:25" s="33" customFormat="1" x14ac:dyDescent="0.2">
      <c r="M334" s="36"/>
      <c r="N334" s="36"/>
      <c r="O334" s="36"/>
      <c r="P334" s="37"/>
      <c r="Q334" s="37"/>
      <c r="R334" s="37"/>
      <c r="S334" s="37"/>
      <c r="T334" s="38"/>
      <c r="V334" s="38"/>
      <c r="W334" s="38"/>
      <c r="X334" s="39"/>
      <c r="Y334" s="40"/>
    </row>
    <row r="335" spans="13:25" s="33" customFormat="1" x14ac:dyDescent="0.2">
      <c r="M335" s="36"/>
      <c r="N335" s="36"/>
      <c r="O335" s="36"/>
      <c r="P335" s="37"/>
      <c r="Q335" s="37"/>
      <c r="R335" s="37"/>
      <c r="S335" s="37"/>
      <c r="T335" s="38"/>
      <c r="V335" s="38"/>
      <c r="W335" s="38"/>
      <c r="X335" s="39"/>
      <c r="Y335" s="40"/>
    </row>
    <row r="336" spans="13:25" s="33" customFormat="1" x14ac:dyDescent="0.2">
      <c r="M336" s="36"/>
      <c r="N336" s="36"/>
      <c r="O336" s="36"/>
      <c r="P336" s="37"/>
      <c r="Q336" s="37"/>
      <c r="R336" s="37"/>
      <c r="S336" s="37"/>
      <c r="T336" s="38"/>
      <c r="V336" s="38"/>
      <c r="W336" s="38"/>
      <c r="X336" s="39"/>
      <c r="Y336" s="40"/>
    </row>
    <row r="337" spans="13:25" s="33" customFormat="1" x14ac:dyDescent="0.2">
      <c r="M337" s="36"/>
      <c r="N337" s="36"/>
      <c r="O337" s="36"/>
      <c r="P337" s="37"/>
      <c r="Q337" s="37"/>
      <c r="R337" s="37"/>
      <c r="S337" s="37"/>
      <c r="T337" s="38"/>
      <c r="V337" s="38"/>
      <c r="W337" s="38"/>
      <c r="X337" s="39"/>
      <c r="Y337" s="40"/>
    </row>
    <row r="338" spans="13:25" s="33" customFormat="1" x14ac:dyDescent="0.2">
      <c r="M338" s="36"/>
      <c r="N338" s="36"/>
      <c r="O338" s="36"/>
      <c r="P338" s="37"/>
      <c r="Q338" s="37"/>
      <c r="R338" s="37"/>
      <c r="S338" s="37"/>
      <c r="T338" s="38"/>
      <c r="V338" s="38"/>
      <c r="W338" s="38"/>
      <c r="X338" s="39"/>
      <c r="Y338" s="40"/>
    </row>
    <row r="339" spans="13:25" s="33" customFormat="1" x14ac:dyDescent="0.2">
      <c r="M339" s="36"/>
      <c r="N339" s="36"/>
      <c r="O339" s="36"/>
      <c r="P339" s="37"/>
      <c r="Q339" s="37"/>
      <c r="R339" s="37"/>
      <c r="S339" s="37"/>
      <c r="T339" s="38"/>
      <c r="V339" s="38"/>
      <c r="W339" s="38"/>
      <c r="X339" s="39"/>
      <c r="Y339" s="40"/>
    </row>
    <row r="340" spans="13:25" s="33" customFormat="1" x14ac:dyDescent="0.2">
      <c r="M340" s="36"/>
      <c r="N340" s="36"/>
      <c r="O340" s="36"/>
      <c r="P340" s="37"/>
      <c r="Q340" s="37"/>
      <c r="R340" s="37"/>
      <c r="S340" s="37"/>
      <c r="T340" s="38"/>
      <c r="V340" s="38"/>
      <c r="W340" s="38"/>
      <c r="X340" s="39"/>
      <c r="Y340" s="40"/>
    </row>
    <row r="341" spans="13:25" s="33" customFormat="1" x14ac:dyDescent="0.2">
      <c r="M341" s="36"/>
      <c r="N341" s="36"/>
      <c r="O341" s="36"/>
      <c r="P341" s="37"/>
      <c r="Q341" s="37"/>
      <c r="R341" s="37"/>
      <c r="S341" s="37"/>
      <c r="T341" s="38"/>
      <c r="V341" s="38"/>
      <c r="W341" s="38"/>
      <c r="X341" s="39"/>
      <c r="Y341" s="40"/>
    </row>
    <row r="342" spans="13:25" s="33" customFormat="1" x14ac:dyDescent="0.2">
      <c r="M342" s="36"/>
      <c r="N342" s="36"/>
      <c r="O342" s="36"/>
      <c r="P342" s="37"/>
      <c r="Q342" s="37"/>
      <c r="R342" s="37"/>
      <c r="S342" s="37"/>
      <c r="T342" s="38"/>
      <c r="V342" s="38"/>
      <c r="W342" s="38"/>
      <c r="X342" s="39"/>
      <c r="Y342" s="40"/>
    </row>
    <row r="343" spans="13:25" s="33" customFormat="1" x14ac:dyDescent="0.2">
      <c r="M343" s="36"/>
      <c r="N343" s="36"/>
      <c r="O343" s="36"/>
      <c r="P343" s="37"/>
      <c r="Q343" s="37"/>
      <c r="R343" s="37"/>
      <c r="S343" s="37"/>
      <c r="T343" s="38"/>
      <c r="V343" s="38"/>
      <c r="W343" s="38"/>
      <c r="X343" s="39"/>
      <c r="Y343" s="40"/>
    </row>
    <row r="344" spans="13:25" s="33" customFormat="1" x14ac:dyDescent="0.2">
      <c r="M344" s="36"/>
      <c r="N344" s="36"/>
      <c r="O344" s="36"/>
      <c r="P344" s="37"/>
      <c r="Q344" s="37"/>
      <c r="R344" s="37"/>
      <c r="S344" s="37"/>
      <c r="T344" s="38"/>
      <c r="V344" s="38"/>
      <c r="W344" s="38"/>
      <c r="X344" s="39"/>
      <c r="Y344" s="40"/>
    </row>
    <row r="345" spans="13:25" s="33" customFormat="1" x14ac:dyDescent="0.2">
      <c r="M345" s="36"/>
      <c r="N345" s="36"/>
      <c r="O345" s="36"/>
      <c r="P345" s="37"/>
      <c r="Q345" s="37"/>
      <c r="R345" s="37"/>
      <c r="S345" s="37"/>
      <c r="T345" s="38"/>
      <c r="V345" s="38"/>
      <c r="W345" s="38"/>
      <c r="X345" s="39"/>
      <c r="Y345" s="40"/>
    </row>
    <row r="346" spans="13:25" s="33" customFormat="1" x14ac:dyDescent="0.2">
      <c r="M346" s="36"/>
      <c r="N346" s="36"/>
      <c r="O346" s="36"/>
      <c r="P346" s="37"/>
      <c r="Q346" s="37"/>
      <c r="R346" s="37"/>
      <c r="S346" s="37"/>
      <c r="T346" s="38"/>
      <c r="V346" s="38"/>
      <c r="W346" s="38"/>
      <c r="X346" s="39"/>
      <c r="Y346" s="40"/>
    </row>
    <row r="347" spans="13:25" s="33" customFormat="1" x14ac:dyDescent="0.2">
      <c r="M347" s="36"/>
      <c r="N347" s="36"/>
      <c r="O347" s="36"/>
      <c r="P347" s="37"/>
      <c r="Q347" s="37"/>
      <c r="R347" s="37"/>
      <c r="S347" s="37"/>
      <c r="T347" s="38"/>
      <c r="V347" s="38"/>
      <c r="W347" s="38"/>
      <c r="X347" s="39"/>
      <c r="Y347" s="40"/>
    </row>
    <row r="348" spans="13:25" s="33" customFormat="1" x14ac:dyDescent="0.2">
      <c r="M348" s="36"/>
      <c r="N348" s="36"/>
      <c r="O348" s="36"/>
      <c r="P348" s="37"/>
      <c r="Q348" s="37"/>
      <c r="R348" s="37"/>
      <c r="S348" s="37"/>
      <c r="T348" s="38"/>
      <c r="V348" s="38"/>
      <c r="W348" s="38"/>
      <c r="X348" s="39"/>
      <c r="Y348" s="40"/>
    </row>
    <row r="349" spans="13:25" s="33" customFormat="1" x14ac:dyDescent="0.2">
      <c r="M349" s="36"/>
      <c r="N349" s="36"/>
      <c r="O349" s="36"/>
      <c r="P349" s="37"/>
      <c r="Q349" s="37"/>
      <c r="R349" s="37"/>
      <c r="S349" s="37"/>
      <c r="T349" s="38"/>
      <c r="V349" s="38"/>
      <c r="W349" s="38"/>
      <c r="X349" s="39"/>
      <c r="Y349" s="40"/>
    </row>
    <row r="350" spans="13:25" s="33" customFormat="1" x14ac:dyDescent="0.2">
      <c r="M350" s="36"/>
      <c r="N350" s="36"/>
      <c r="O350" s="36"/>
      <c r="P350" s="37"/>
      <c r="Q350" s="37"/>
      <c r="R350" s="37"/>
      <c r="S350" s="37"/>
      <c r="T350" s="38"/>
      <c r="V350" s="38"/>
      <c r="W350" s="38"/>
      <c r="X350" s="39"/>
      <c r="Y350" s="40"/>
    </row>
    <row r="351" spans="13:25" s="33" customFormat="1" x14ac:dyDescent="0.2">
      <c r="M351" s="36"/>
      <c r="N351" s="36"/>
      <c r="O351" s="36"/>
      <c r="P351" s="37"/>
      <c r="Q351" s="37"/>
      <c r="R351" s="37"/>
      <c r="S351" s="37"/>
      <c r="T351" s="38"/>
      <c r="V351" s="38"/>
      <c r="W351" s="38"/>
      <c r="X351" s="39"/>
      <c r="Y351" s="40"/>
    </row>
    <row r="352" spans="13:25" s="33" customFormat="1" x14ac:dyDescent="0.2">
      <c r="M352" s="36"/>
      <c r="N352" s="36"/>
      <c r="O352" s="36"/>
      <c r="P352" s="37"/>
      <c r="Q352" s="37"/>
      <c r="R352" s="37"/>
      <c r="S352" s="37"/>
      <c r="T352" s="38"/>
      <c r="V352" s="38"/>
      <c r="W352" s="38"/>
      <c r="X352" s="39"/>
      <c r="Y352" s="40"/>
    </row>
    <row r="353" spans="13:25" s="33" customFormat="1" x14ac:dyDescent="0.2">
      <c r="M353" s="36"/>
      <c r="N353" s="36"/>
      <c r="O353" s="36"/>
      <c r="P353" s="37"/>
      <c r="Q353" s="37"/>
      <c r="R353" s="37"/>
      <c r="S353" s="37"/>
      <c r="T353" s="38"/>
      <c r="V353" s="38"/>
      <c r="W353" s="38"/>
      <c r="X353" s="39"/>
      <c r="Y353" s="40"/>
    </row>
    <row r="354" spans="13:25" s="33" customFormat="1" x14ac:dyDescent="0.2">
      <c r="M354" s="36"/>
      <c r="N354" s="36"/>
      <c r="O354" s="36"/>
      <c r="P354" s="37"/>
      <c r="Q354" s="37"/>
      <c r="R354" s="37"/>
      <c r="S354" s="37"/>
      <c r="T354" s="38"/>
      <c r="V354" s="38"/>
      <c r="W354" s="38"/>
      <c r="X354" s="39"/>
      <c r="Y354" s="40"/>
    </row>
    <row r="355" spans="13:25" s="33" customFormat="1" x14ac:dyDescent="0.2">
      <c r="M355" s="36"/>
      <c r="N355" s="36"/>
      <c r="O355" s="36"/>
      <c r="P355" s="37"/>
      <c r="Q355" s="37"/>
      <c r="R355" s="37"/>
      <c r="S355" s="37"/>
      <c r="T355" s="38"/>
      <c r="V355" s="38"/>
      <c r="W355" s="38"/>
      <c r="X355" s="39"/>
      <c r="Y355" s="40"/>
    </row>
    <row r="356" spans="13:25" s="33" customFormat="1" x14ac:dyDescent="0.2">
      <c r="M356" s="36"/>
      <c r="N356" s="36"/>
      <c r="O356" s="36"/>
      <c r="P356" s="37"/>
      <c r="Q356" s="37"/>
      <c r="R356" s="37"/>
      <c r="S356" s="37"/>
      <c r="T356" s="38"/>
      <c r="V356" s="38"/>
      <c r="W356" s="38"/>
      <c r="X356" s="39"/>
      <c r="Y356" s="40"/>
    </row>
    <row r="357" spans="13:25" s="33" customFormat="1" x14ac:dyDescent="0.2">
      <c r="M357" s="36"/>
      <c r="N357" s="36"/>
      <c r="O357" s="36"/>
      <c r="P357" s="37"/>
      <c r="Q357" s="37"/>
      <c r="R357" s="37"/>
      <c r="S357" s="37"/>
      <c r="T357" s="38"/>
      <c r="V357" s="38"/>
      <c r="W357" s="38"/>
      <c r="X357" s="39"/>
      <c r="Y357" s="40"/>
    </row>
    <row r="358" spans="13:25" s="33" customFormat="1" x14ac:dyDescent="0.2">
      <c r="M358" s="36"/>
      <c r="N358" s="36"/>
      <c r="O358" s="36"/>
      <c r="P358" s="37"/>
      <c r="Q358" s="37"/>
      <c r="R358" s="37"/>
      <c r="S358" s="37"/>
      <c r="T358" s="38"/>
      <c r="V358" s="38"/>
      <c r="W358" s="38"/>
      <c r="X358" s="39"/>
      <c r="Y358" s="40"/>
    </row>
    <row r="359" spans="13:25" s="33" customFormat="1" x14ac:dyDescent="0.2">
      <c r="M359" s="36"/>
      <c r="N359" s="36"/>
      <c r="O359" s="36"/>
      <c r="P359" s="37"/>
      <c r="Q359" s="37"/>
      <c r="R359" s="37"/>
      <c r="S359" s="37"/>
      <c r="T359" s="38"/>
      <c r="V359" s="38"/>
      <c r="W359" s="38"/>
      <c r="X359" s="39"/>
      <c r="Y359" s="40"/>
    </row>
    <row r="360" spans="13:25" s="33" customFormat="1" x14ac:dyDescent="0.2">
      <c r="M360" s="36"/>
      <c r="N360" s="36"/>
      <c r="O360" s="36"/>
      <c r="P360" s="37"/>
      <c r="Q360" s="37"/>
      <c r="R360" s="37"/>
      <c r="S360" s="37"/>
      <c r="T360" s="38"/>
      <c r="V360" s="38"/>
      <c r="W360" s="38"/>
      <c r="X360" s="39"/>
      <c r="Y360" s="40"/>
    </row>
    <row r="361" spans="13:25" s="33" customFormat="1" x14ac:dyDescent="0.2">
      <c r="M361" s="36"/>
      <c r="N361" s="36"/>
      <c r="O361" s="36"/>
      <c r="P361" s="37"/>
      <c r="Q361" s="37"/>
      <c r="R361" s="37"/>
      <c r="S361" s="37"/>
      <c r="T361" s="38"/>
      <c r="V361" s="38"/>
      <c r="W361" s="38"/>
      <c r="X361" s="39"/>
      <c r="Y361" s="40"/>
    </row>
    <row r="362" spans="13:25" s="33" customFormat="1" x14ac:dyDescent="0.2">
      <c r="M362" s="36"/>
      <c r="N362" s="36"/>
      <c r="O362" s="36"/>
      <c r="P362" s="37"/>
      <c r="Q362" s="37"/>
      <c r="R362" s="37"/>
      <c r="S362" s="37"/>
      <c r="T362" s="38"/>
      <c r="V362" s="38"/>
      <c r="W362" s="38"/>
      <c r="X362" s="39"/>
      <c r="Y362" s="40"/>
    </row>
    <row r="363" spans="13:25" s="33" customFormat="1" x14ac:dyDescent="0.2">
      <c r="M363" s="36"/>
      <c r="N363" s="36"/>
      <c r="O363" s="36"/>
      <c r="P363" s="37"/>
      <c r="Q363" s="37"/>
      <c r="R363" s="37"/>
      <c r="S363" s="37"/>
      <c r="T363" s="38"/>
      <c r="V363" s="38"/>
      <c r="W363" s="38"/>
      <c r="X363" s="39"/>
      <c r="Y363" s="40"/>
    </row>
    <row r="364" spans="13:25" s="33" customFormat="1" x14ac:dyDescent="0.2">
      <c r="M364" s="36"/>
      <c r="N364" s="36"/>
      <c r="O364" s="36"/>
      <c r="P364" s="37"/>
      <c r="Q364" s="37"/>
      <c r="R364" s="37"/>
      <c r="S364" s="37"/>
      <c r="T364" s="38"/>
      <c r="V364" s="38"/>
      <c r="W364" s="38"/>
      <c r="X364" s="39"/>
      <c r="Y364" s="40"/>
    </row>
    <row r="365" spans="13:25" s="33" customFormat="1" x14ac:dyDescent="0.2">
      <c r="M365" s="36"/>
      <c r="N365" s="36"/>
      <c r="O365" s="36"/>
      <c r="P365" s="37"/>
      <c r="Q365" s="37"/>
      <c r="R365" s="37"/>
      <c r="S365" s="37"/>
      <c r="T365" s="38"/>
      <c r="V365" s="38"/>
      <c r="W365" s="38"/>
      <c r="X365" s="39"/>
      <c r="Y365" s="40"/>
    </row>
    <row r="366" spans="13:25" s="33" customFormat="1" x14ac:dyDescent="0.2">
      <c r="M366" s="36"/>
      <c r="N366" s="36"/>
      <c r="O366" s="36"/>
      <c r="P366" s="37"/>
      <c r="Q366" s="37"/>
      <c r="R366" s="37"/>
      <c r="S366" s="37"/>
      <c r="T366" s="38"/>
      <c r="V366" s="38"/>
      <c r="W366" s="38"/>
      <c r="X366" s="39"/>
      <c r="Y366" s="40"/>
    </row>
    <row r="367" spans="13:25" s="33" customFormat="1" x14ac:dyDescent="0.2">
      <c r="M367" s="36"/>
      <c r="N367" s="36"/>
      <c r="O367" s="36"/>
      <c r="P367" s="37"/>
      <c r="Q367" s="37"/>
      <c r="R367" s="37"/>
      <c r="S367" s="37"/>
      <c r="T367" s="38"/>
      <c r="V367" s="38"/>
      <c r="W367" s="38"/>
      <c r="X367" s="39"/>
      <c r="Y367" s="40"/>
    </row>
    <row r="368" spans="13:25" s="33" customFormat="1" x14ac:dyDescent="0.2">
      <c r="M368" s="36"/>
      <c r="N368" s="36"/>
      <c r="O368" s="36"/>
      <c r="P368" s="37"/>
      <c r="Q368" s="37"/>
      <c r="R368" s="37"/>
      <c r="S368" s="37"/>
      <c r="T368" s="38"/>
      <c r="V368" s="38"/>
      <c r="W368" s="38"/>
      <c r="X368" s="39"/>
      <c r="Y368" s="40"/>
    </row>
    <row r="369" spans="13:25" s="33" customFormat="1" x14ac:dyDescent="0.2">
      <c r="M369" s="36"/>
      <c r="N369" s="36"/>
      <c r="O369" s="36"/>
      <c r="P369" s="37"/>
      <c r="Q369" s="37"/>
      <c r="R369" s="37"/>
      <c r="S369" s="37"/>
      <c r="T369" s="38"/>
      <c r="V369" s="38"/>
      <c r="W369" s="38"/>
      <c r="X369" s="39"/>
      <c r="Y369" s="40"/>
    </row>
    <row r="370" spans="13:25" s="33" customFormat="1" x14ac:dyDescent="0.2">
      <c r="M370" s="36"/>
      <c r="N370" s="36"/>
      <c r="O370" s="36"/>
      <c r="P370" s="37"/>
      <c r="Q370" s="37"/>
      <c r="R370" s="37"/>
      <c r="S370" s="37"/>
      <c r="T370" s="38"/>
      <c r="V370" s="38"/>
      <c r="W370" s="38"/>
      <c r="X370" s="39"/>
      <c r="Y370" s="40"/>
    </row>
    <row r="371" spans="13:25" s="33" customFormat="1" x14ac:dyDescent="0.2">
      <c r="M371" s="36"/>
      <c r="N371" s="36"/>
      <c r="O371" s="36"/>
      <c r="P371" s="37"/>
      <c r="Q371" s="37"/>
      <c r="R371" s="37"/>
      <c r="S371" s="37"/>
      <c r="T371" s="38"/>
      <c r="V371" s="38"/>
      <c r="W371" s="38"/>
      <c r="X371" s="39"/>
      <c r="Y371" s="40"/>
    </row>
    <row r="372" spans="13:25" s="33" customFormat="1" x14ac:dyDescent="0.2">
      <c r="M372" s="36"/>
      <c r="N372" s="36"/>
      <c r="O372" s="36"/>
      <c r="P372" s="37"/>
      <c r="Q372" s="37"/>
      <c r="R372" s="37"/>
      <c r="S372" s="37"/>
      <c r="T372" s="38"/>
      <c r="V372" s="38"/>
      <c r="W372" s="38"/>
      <c r="X372" s="39"/>
      <c r="Y372" s="40"/>
    </row>
    <row r="373" spans="13:25" s="33" customFormat="1" x14ac:dyDescent="0.2">
      <c r="M373" s="36"/>
      <c r="N373" s="36"/>
      <c r="O373" s="36"/>
      <c r="P373" s="37"/>
      <c r="Q373" s="37"/>
      <c r="R373" s="37"/>
      <c r="S373" s="37"/>
      <c r="T373" s="38"/>
      <c r="V373" s="38"/>
      <c r="W373" s="38"/>
      <c r="X373" s="39"/>
      <c r="Y373" s="40"/>
    </row>
    <row r="374" spans="13:25" s="33" customFormat="1" x14ac:dyDescent="0.2">
      <c r="M374" s="36"/>
      <c r="N374" s="36"/>
      <c r="O374" s="36"/>
      <c r="P374" s="37"/>
      <c r="Q374" s="37"/>
      <c r="R374" s="37"/>
      <c r="S374" s="37"/>
      <c r="T374" s="38"/>
      <c r="V374" s="38"/>
      <c r="W374" s="38"/>
      <c r="X374" s="39"/>
      <c r="Y374" s="40"/>
    </row>
    <row r="375" spans="13:25" s="33" customFormat="1" x14ac:dyDescent="0.2">
      <c r="M375" s="36"/>
      <c r="N375" s="36"/>
      <c r="O375" s="36"/>
      <c r="P375" s="37"/>
      <c r="Q375" s="37"/>
      <c r="R375" s="37"/>
      <c r="S375" s="37"/>
      <c r="T375" s="38"/>
      <c r="V375" s="38"/>
      <c r="W375" s="38"/>
      <c r="X375" s="39"/>
      <c r="Y375" s="40"/>
    </row>
    <row r="376" spans="13:25" s="33" customFormat="1" x14ac:dyDescent="0.2">
      <c r="M376" s="36"/>
      <c r="N376" s="36"/>
      <c r="O376" s="36"/>
      <c r="P376" s="37"/>
      <c r="Q376" s="37"/>
      <c r="R376" s="37"/>
      <c r="S376" s="37"/>
      <c r="T376" s="38"/>
      <c r="V376" s="38"/>
      <c r="W376" s="38"/>
      <c r="X376" s="39"/>
      <c r="Y376" s="40"/>
    </row>
    <row r="377" spans="13:25" s="33" customFormat="1" x14ac:dyDescent="0.2">
      <c r="M377" s="36"/>
      <c r="N377" s="36"/>
      <c r="O377" s="36"/>
      <c r="P377" s="37"/>
      <c r="Q377" s="37"/>
      <c r="R377" s="37"/>
      <c r="S377" s="37"/>
      <c r="T377" s="38"/>
      <c r="V377" s="38"/>
      <c r="W377" s="38"/>
      <c r="X377" s="39"/>
      <c r="Y377" s="40"/>
    </row>
    <row r="378" spans="13:25" s="33" customFormat="1" x14ac:dyDescent="0.2">
      <c r="M378" s="36"/>
      <c r="N378" s="36"/>
      <c r="O378" s="36"/>
      <c r="P378" s="37"/>
      <c r="Q378" s="37"/>
      <c r="R378" s="37"/>
      <c r="S378" s="37"/>
      <c r="T378" s="38"/>
      <c r="V378" s="38"/>
      <c r="W378" s="38"/>
      <c r="X378" s="39"/>
      <c r="Y378" s="40"/>
    </row>
    <row r="379" spans="13:25" s="33" customFormat="1" x14ac:dyDescent="0.2">
      <c r="M379" s="36"/>
      <c r="N379" s="36"/>
      <c r="O379" s="36"/>
      <c r="P379" s="37"/>
      <c r="Q379" s="37"/>
      <c r="R379" s="37"/>
      <c r="S379" s="37"/>
      <c r="T379" s="38"/>
      <c r="V379" s="38"/>
      <c r="W379" s="38"/>
      <c r="X379" s="39"/>
      <c r="Y379" s="40"/>
    </row>
    <row r="380" spans="13:25" s="33" customFormat="1" x14ac:dyDescent="0.2">
      <c r="M380" s="36"/>
      <c r="N380" s="36"/>
      <c r="O380" s="36"/>
      <c r="P380" s="37"/>
      <c r="Q380" s="37"/>
      <c r="R380" s="37"/>
      <c r="S380" s="37"/>
      <c r="T380" s="38"/>
      <c r="V380" s="38"/>
      <c r="W380" s="38"/>
      <c r="X380" s="39"/>
      <c r="Y380" s="40"/>
    </row>
    <row r="381" spans="13:25" s="33" customFormat="1" x14ac:dyDescent="0.2">
      <c r="M381" s="36"/>
      <c r="N381" s="36"/>
      <c r="O381" s="36"/>
      <c r="P381" s="37"/>
      <c r="Q381" s="37"/>
      <c r="R381" s="37"/>
      <c r="S381" s="37"/>
      <c r="T381" s="38"/>
      <c r="V381" s="38"/>
      <c r="W381" s="38"/>
      <c r="X381" s="39"/>
      <c r="Y381" s="40"/>
    </row>
    <row r="382" spans="13:25" s="33" customFormat="1" x14ac:dyDescent="0.2">
      <c r="M382" s="36"/>
      <c r="N382" s="36"/>
      <c r="O382" s="36"/>
      <c r="P382" s="37"/>
      <c r="Q382" s="37"/>
      <c r="R382" s="37"/>
      <c r="S382" s="37"/>
      <c r="T382" s="38"/>
      <c r="V382" s="38"/>
      <c r="W382" s="38"/>
      <c r="X382" s="39"/>
      <c r="Y382" s="40"/>
    </row>
    <row r="383" spans="13:25" s="33" customFormat="1" x14ac:dyDescent="0.2">
      <c r="M383" s="36"/>
      <c r="N383" s="36"/>
      <c r="O383" s="36"/>
      <c r="P383" s="37"/>
      <c r="Q383" s="37"/>
      <c r="R383" s="37"/>
      <c r="S383" s="37"/>
      <c r="T383" s="38"/>
      <c r="V383" s="38"/>
      <c r="W383" s="38"/>
      <c r="X383" s="39"/>
      <c r="Y383" s="40"/>
    </row>
    <row r="384" spans="13:25" s="33" customFormat="1" x14ac:dyDescent="0.2">
      <c r="M384" s="36"/>
      <c r="N384" s="36"/>
      <c r="O384" s="36"/>
      <c r="P384" s="37"/>
      <c r="Q384" s="37"/>
      <c r="R384" s="37"/>
      <c r="S384" s="37"/>
      <c r="T384" s="38"/>
      <c r="V384" s="38"/>
      <c r="W384" s="38"/>
      <c r="X384" s="39"/>
      <c r="Y384" s="40"/>
    </row>
    <row r="385" spans="13:25" s="33" customFormat="1" x14ac:dyDescent="0.2">
      <c r="M385" s="36"/>
      <c r="N385" s="36"/>
      <c r="O385" s="36"/>
      <c r="P385" s="37"/>
      <c r="Q385" s="37"/>
      <c r="R385" s="37"/>
      <c r="S385" s="37"/>
      <c r="T385" s="38"/>
      <c r="V385" s="38"/>
      <c r="W385" s="38"/>
      <c r="X385" s="39"/>
      <c r="Y385" s="40"/>
    </row>
    <row r="386" spans="13:25" s="33" customFormat="1" x14ac:dyDescent="0.2">
      <c r="M386" s="36"/>
      <c r="N386" s="36"/>
      <c r="O386" s="36"/>
      <c r="P386" s="37"/>
      <c r="Q386" s="37"/>
      <c r="R386" s="37"/>
      <c r="S386" s="37"/>
      <c r="T386" s="38"/>
      <c r="V386" s="38"/>
      <c r="W386" s="38"/>
      <c r="X386" s="39"/>
      <c r="Y386" s="40"/>
    </row>
    <row r="387" spans="13:25" s="33" customFormat="1" x14ac:dyDescent="0.2">
      <c r="M387" s="36"/>
      <c r="N387" s="36"/>
      <c r="O387" s="36"/>
      <c r="P387" s="37"/>
      <c r="Q387" s="37"/>
      <c r="R387" s="37"/>
      <c r="S387" s="37"/>
      <c r="T387" s="38"/>
      <c r="V387" s="38"/>
      <c r="W387" s="38"/>
      <c r="X387" s="39"/>
      <c r="Y387" s="40"/>
    </row>
    <row r="388" spans="13:25" s="33" customFormat="1" x14ac:dyDescent="0.2">
      <c r="M388" s="36"/>
      <c r="N388" s="36"/>
      <c r="O388" s="36"/>
      <c r="P388" s="37"/>
      <c r="Q388" s="37"/>
      <c r="R388" s="37"/>
      <c r="S388" s="37"/>
      <c r="T388" s="38"/>
      <c r="V388" s="38"/>
      <c r="W388" s="38"/>
      <c r="X388" s="39"/>
      <c r="Y388" s="40"/>
    </row>
    <row r="389" spans="13:25" s="33" customFormat="1" x14ac:dyDescent="0.2">
      <c r="M389" s="36"/>
      <c r="N389" s="36"/>
      <c r="O389" s="36"/>
      <c r="P389" s="37"/>
      <c r="Q389" s="37"/>
      <c r="R389" s="37"/>
      <c r="S389" s="37"/>
      <c r="T389" s="38"/>
      <c r="V389" s="38"/>
      <c r="W389" s="38"/>
      <c r="X389" s="39"/>
      <c r="Y389" s="40"/>
    </row>
    <row r="390" spans="13:25" s="33" customFormat="1" x14ac:dyDescent="0.2">
      <c r="M390" s="36"/>
      <c r="N390" s="36"/>
      <c r="O390" s="36"/>
      <c r="P390" s="37"/>
      <c r="Q390" s="37"/>
      <c r="R390" s="37"/>
      <c r="S390" s="37"/>
      <c r="T390" s="38"/>
      <c r="V390" s="38"/>
      <c r="W390" s="38"/>
      <c r="X390" s="39"/>
      <c r="Y390" s="40"/>
    </row>
    <row r="391" spans="13:25" s="33" customFormat="1" x14ac:dyDescent="0.2">
      <c r="M391" s="36"/>
      <c r="N391" s="36"/>
      <c r="O391" s="36"/>
      <c r="P391" s="37"/>
      <c r="Q391" s="37"/>
      <c r="R391" s="37"/>
      <c r="S391" s="37"/>
      <c r="T391" s="38"/>
      <c r="V391" s="38"/>
      <c r="W391" s="38"/>
      <c r="X391" s="39"/>
      <c r="Y391" s="40"/>
    </row>
    <row r="392" spans="13:25" s="33" customFormat="1" x14ac:dyDescent="0.2">
      <c r="M392" s="36"/>
      <c r="N392" s="36"/>
      <c r="O392" s="36"/>
      <c r="P392" s="37"/>
      <c r="Q392" s="37"/>
      <c r="R392" s="37"/>
      <c r="S392" s="37"/>
      <c r="T392" s="38"/>
      <c r="V392" s="38"/>
      <c r="W392" s="38"/>
      <c r="X392" s="39"/>
      <c r="Y392" s="40"/>
    </row>
    <row r="393" spans="13:25" s="33" customFormat="1" x14ac:dyDescent="0.2">
      <c r="M393" s="36"/>
      <c r="N393" s="36"/>
      <c r="O393" s="36"/>
      <c r="P393" s="37"/>
      <c r="Q393" s="37"/>
      <c r="R393" s="37"/>
      <c r="S393" s="37"/>
      <c r="T393" s="38"/>
      <c r="V393" s="38"/>
      <c r="W393" s="38"/>
      <c r="X393" s="39"/>
      <c r="Y393" s="40"/>
    </row>
    <row r="394" spans="13:25" s="33" customFormat="1" x14ac:dyDescent="0.2">
      <c r="M394" s="36"/>
      <c r="N394" s="36"/>
      <c r="O394" s="36"/>
      <c r="P394" s="37"/>
      <c r="Q394" s="37"/>
      <c r="R394" s="37"/>
      <c r="S394" s="37"/>
      <c r="T394" s="38"/>
      <c r="V394" s="38"/>
      <c r="W394" s="38"/>
      <c r="X394" s="39"/>
      <c r="Y394" s="40"/>
    </row>
    <row r="395" spans="13:25" s="33" customFormat="1" x14ac:dyDescent="0.2">
      <c r="M395" s="36"/>
      <c r="N395" s="36"/>
      <c r="O395" s="36"/>
      <c r="P395" s="37"/>
      <c r="Q395" s="37"/>
      <c r="R395" s="37"/>
      <c r="S395" s="37"/>
      <c r="T395" s="38"/>
      <c r="V395" s="38"/>
      <c r="W395" s="38"/>
      <c r="X395" s="39"/>
      <c r="Y395" s="40"/>
    </row>
    <row r="396" spans="13:25" s="33" customFormat="1" x14ac:dyDescent="0.2">
      <c r="M396" s="36"/>
      <c r="N396" s="36"/>
      <c r="O396" s="36"/>
      <c r="P396" s="37"/>
      <c r="Q396" s="37"/>
      <c r="R396" s="37"/>
      <c r="S396" s="37"/>
      <c r="T396" s="38"/>
      <c r="V396" s="38"/>
      <c r="W396" s="38"/>
      <c r="X396" s="39"/>
      <c r="Y396" s="40"/>
    </row>
    <row r="397" spans="13:25" s="33" customFormat="1" x14ac:dyDescent="0.2">
      <c r="M397" s="36"/>
      <c r="N397" s="36"/>
      <c r="O397" s="36"/>
      <c r="P397" s="37"/>
      <c r="Q397" s="37"/>
      <c r="R397" s="37"/>
      <c r="S397" s="37"/>
      <c r="T397" s="38"/>
      <c r="V397" s="38"/>
      <c r="W397" s="38"/>
      <c r="X397" s="39"/>
      <c r="Y397" s="40"/>
    </row>
    <row r="398" spans="13:25" s="33" customFormat="1" x14ac:dyDescent="0.2">
      <c r="M398" s="36"/>
      <c r="N398" s="36"/>
      <c r="O398" s="36"/>
      <c r="P398" s="37"/>
      <c r="Q398" s="37"/>
      <c r="R398" s="37"/>
      <c r="S398" s="37"/>
      <c r="T398" s="38"/>
      <c r="V398" s="38"/>
      <c r="W398" s="38"/>
      <c r="X398" s="39"/>
      <c r="Y398" s="40"/>
    </row>
    <row r="399" spans="13:25" s="33" customFormat="1" x14ac:dyDescent="0.2">
      <c r="M399" s="36"/>
      <c r="N399" s="36"/>
      <c r="O399" s="36"/>
      <c r="P399" s="37"/>
      <c r="Q399" s="37"/>
      <c r="R399" s="37"/>
      <c r="S399" s="37"/>
      <c r="T399" s="38"/>
      <c r="V399" s="38"/>
      <c r="W399" s="38"/>
      <c r="X399" s="39"/>
      <c r="Y399" s="40"/>
    </row>
    <row r="400" spans="13:25" s="33" customFormat="1" x14ac:dyDescent="0.2">
      <c r="M400" s="36"/>
      <c r="N400" s="36"/>
      <c r="O400" s="36"/>
      <c r="P400" s="37"/>
      <c r="Q400" s="37"/>
      <c r="R400" s="37"/>
      <c r="S400" s="37"/>
      <c r="T400" s="38"/>
      <c r="V400" s="38"/>
      <c r="W400" s="38"/>
      <c r="X400" s="39"/>
      <c r="Y400" s="40"/>
    </row>
    <row r="401" spans="13:25" s="33" customFormat="1" x14ac:dyDescent="0.2">
      <c r="M401" s="36"/>
      <c r="N401" s="36"/>
      <c r="O401" s="36"/>
      <c r="P401" s="37"/>
      <c r="Q401" s="37"/>
      <c r="R401" s="37"/>
      <c r="S401" s="37"/>
      <c r="T401" s="38"/>
      <c r="V401" s="38"/>
      <c r="W401" s="38"/>
      <c r="X401" s="39"/>
      <c r="Y401" s="40"/>
    </row>
    <row r="402" spans="13:25" s="33" customFormat="1" x14ac:dyDescent="0.2">
      <c r="M402" s="36"/>
      <c r="N402" s="36"/>
      <c r="O402" s="36"/>
      <c r="P402" s="37"/>
      <c r="Q402" s="37"/>
      <c r="R402" s="37"/>
      <c r="S402" s="37"/>
      <c r="T402" s="38"/>
      <c r="V402" s="38"/>
      <c r="W402" s="38"/>
      <c r="X402" s="39"/>
      <c r="Y402" s="40"/>
    </row>
    <row r="403" spans="13:25" s="33" customFormat="1" x14ac:dyDescent="0.2">
      <c r="M403" s="36"/>
      <c r="N403" s="36"/>
      <c r="O403" s="36"/>
      <c r="P403" s="37"/>
      <c r="Q403" s="37"/>
      <c r="R403" s="37"/>
      <c r="S403" s="37"/>
      <c r="T403" s="38"/>
      <c r="V403" s="38"/>
      <c r="W403" s="38"/>
      <c r="X403" s="39"/>
      <c r="Y403" s="40"/>
    </row>
    <row r="404" spans="13:25" s="33" customFormat="1" x14ac:dyDescent="0.2">
      <c r="M404" s="36"/>
      <c r="N404" s="36"/>
      <c r="O404" s="36"/>
      <c r="P404" s="37"/>
      <c r="Q404" s="37"/>
      <c r="R404" s="37"/>
      <c r="S404" s="37"/>
      <c r="T404" s="38"/>
      <c r="V404" s="38"/>
      <c r="W404" s="38"/>
      <c r="X404" s="39"/>
      <c r="Y404" s="40"/>
    </row>
    <row r="405" spans="13:25" s="33" customFormat="1" x14ac:dyDescent="0.2">
      <c r="M405" s="36"/>
      <c r="N405" s="36"/>
      <c r="O405" s="36"/>
      <c r="P405" s="37"/>
      <c r="Q405" s="37"/>
      <c r="R405" s="37"/>
      <c r="S405" s="37"/>
      <c r="T405" s="38"/>
      <c r="V405" s="38"/>
      <c r="W405" s="38"/>
      <c r="X405" s="39"/>
      <c r="Y405" s="40"/>
    </row>
    <row r="406" spans="13:25" s="33" customFormat="1" x14ac:dyDescent="0.2">
      <c r="M406" s="36"/>
      <c r="N406" s="36"/>
      <c r="O406" s="36"/>
      <c r="P406" s="37"/>
      <c r="Q406" s="37"/>
      <c r="R406" s="37"/>
      <c r="S406" s="37"/>
      <c r="T406" s="38"/>
      <c r="V406" s="38"/>
      <c r="W406" s="38"/>
      <c r="X406" s="39"/>
      <c r="Y406" s="40"/>
    </row>
    <row r="407" spans="13:25" s="33" customFormat="1" x14ac:dyDescent="0.2">
      <c r="M407" s="36"/>
      <c r="N407" s="36"/>
      <c r="O407" s="36"/>
      <c r="P407" s="37"/>
      <c r="Q407" s="37"/>
      <c r="R407" s="37"/>
      <c r="S407" s="37"/>
      <c r="T407" s="38"/>
      <c r="V407" s="38"/>
      <c r="W407" s="38"/>
      <c r="X407" s="39"/>
      <c r="Y407" s="40"/>
    </row>
    <row r="408" spans="13:25" s="33" customFormat="1" x14ac:dyDescent="0.2">
      <c r="M408" s="36"/>
      <c r="N408" s="36"/>
      <c r="O408" s="36"/>
      <c r="P408" s="37"/>
      <c r="Q408" s="37"/>
      <c r="R408" s="37"/>
      <c r="S408" s="37"/>
      <c r="T408" s="38"/>
      <c r="V408" s="38"/>
      <c r="W408" s="38"/>
      <c r="X408" s="39"/>
      <c r="Y408" s="40"/>
    </row>
    <row r="409" spans="13:25" s="33" customFormat="1" x14ac:dyDescent="0.2">
      <c r="M409" s="36"/>
      <c r="N409" s="36"/>
      <c r="O409" s="36"/>
      <c r="P409" s="37"/>
      <c r="Q409" s="37"/>
      <c r="R409" s="37"/>
      <c r="S409" s="37"/>
      <c r="T409" s="38"/>
      <c r="V409" s="38"/>
      <c r="W409" s="38"/>
      <c r="X409" s="39"/>
      <c r="Y409" s="40"/>
    </row>
    <row r="410" spans="13:25" s="33" customFormat="1" x14ac:dyDescent="0.2">
      <c r="M410" s="36"/>
      <c r="N410" s="36"/>
      <c r="O410" s="36"/>
      <c r="P410" s="37"/>
      <c r="Q410" s="37"/>
      <c r="R410" s="37"/>
      <c r="S410" s="37"/>
      <c r="T410" s="38"/>
      <c r="V410" s="38"/>
      <c r="W410" s="38"/>
      <c r="X410" s="39"/>
      <c r="Y410" s="40"/>
    </row>
    <row r="411" spans="13:25" s="33" customFormat="1" x14ac:dyDescent="0.2">
      <c r="M411" s="36"/>
      <c r="N411" s="36"/>
      <c r="O411" s="36"/>
      <c r="P411" s="37"/>
      <c r="Q411" s="37"/>
      <c r="R411" s="37"/>
      <c r="S411" s="37"/>
      <c r="T411" s="38"/>
      <c r="V411" s="38"/>
      <c r="W411" s="38"/>
      <c r="X411" s="39"/>
      <c r="Y411" s="40"/>
    </row>
    <row r="412" spans="13:25" s="33" customFormat="1" x14ac:dyDescent="0.2">
      <c r="M412" s="36"/>
      <c r="N412" s="36"/>
      <c r="O412" s="36"/>
      <c r="P412" s="37"/>
      <c r="Q412" s="37"/>
      <c r="R412" s="37"/>
      <c r="S412" s="37"/>
      <c r="T412" s="38"/>
      <c r="V412" s="38"/>
      <c r="W412" s="38"/>
      <c r="X412" s="39"/>
      <c r="Y412" s="40"/>
    </row>
    <row r="413" spans="13:25" s="33" customFormat="1" x14ac:dyDescent="0.2">
      <c r="M413" s="36"/>
      <c r="N413" s="36"/>
      <c r="O413" s="36"/>
      <c r="P413" s="37"/>
      <c r="Q413" s="37"/>
      <c r="R413" s="37"/>
      <c r="S413" s="37"/>
      <c r="T413" s="38"/>
      <c r="V413" s="38"/>
      <c r="W413" s="38"/>
      <c r="X413" s="39"/>
      <c r="Y413" s="40"/>
    </row>
    <row r="414" spans="13:25" s="33" customFormat="1" x14ac:dyDescent="0.2">
      <c r="M414" s="36"/>
      <c r="N414" s="36"/>
      <c r="O414" s="36"/>
      <c r="P414" s="37"/>
      <c r="Q414" s="37"/>
      <c r="R414" s="37"/>
      <c r="S414" s="37"/>
      <c r="T414" s="38"/>
      <c r="V414" s="38"/>
      <c r="W414" s="38"/>
      <c r="X414" s="39"/>
      <c r="Y414" s="40"/>
    </row>
    <row r="415" spans="13:25" s="33" customFormat="1" x14ac:dyDescent="0.2">
      <c r="M415" s="36"/>
      <c r="N415" s="36"/>
      <c r="O415" s="36"/>
      <c r="P415" s="37"/>
      <c r="Q415" s="37"/>
      <c r="R415" s="37"/>
      <c r="S415" s="37"/>
      <c r="T415" s="38"/>
      <c r="V415" s="38"/>
      <c r="W415" s="38"/>
      <c r="X415" s="39"/>
      <c r="Y415" s="40"/>
    </row>
    <row r="416" spans="13:25" s="33" customFormat="1" x14ac:dyDescent="0.2">
      <c r="M416" s="36"/>
      <c r="N416" s="36"/>
      <c r="O416" s="36"/>
      <c r="P416" s="37"/>
      <c r="Q416" s="37"/>
      <c r="R416" s="37"/>
      <c r="S416" s="37"/>
      <c r="T416" s="38"/>
      <c r="V416" s="38"/>
      <c r="W416" s="38"/>
      <c r="X416" s="39"/>
      <c r="Y416" s="40"/>
    </row>
    <row r="417" spans="13:25" s="33" customFormat="1" x14ac:dyDescent="0.2">
      <c r="M417" s="36"/>
      <c r="N417" s="36"/>
      <c r="O417" s="36"/>
      <c r="P417" s="37"/>
      <c r="Q417" s="37"/>
      <c r="R417" s="37"/>
      <c r="S417" s="37"/>
      <c r="T417" s="38"/>
      <c r="V417" s="38"/>
      <c r="W417" s="38"/>
      <c r="X417" s="39"/>
      <c r="Y417" s="40"/>
    </row>
    <row r="418" spans="13:25" s="33" customFormat="1" x14ac:dyDescent="0.2">
      <c r="M418" s="36"/>
      <c r="N418" s="36"/>
      <c r="O418" s="36"/>
      <c r="P418" s="37"/>
      <c r="Q418" s="37"/>
      <c r="R418" s="37"/>
      <c r="S418" s="37"/>
      <c r="T418" s="38"/>
      <c r="V418" s="38"/>
      <c r="W418" s="38"/>
      <c r="X418" s="39"/>
      <c r="Y418" s="40"/>
    </row>
    <row r="419" spans="13:25" s="33" customFormat="1" x14ac:dyDescent="0.2">
      <c r="M419" s="36"/>
      <c r="N419" s="36"/>
      <c r="O419" s="36"/>
      <c r="P419" s="37"/>
      <c r="Q419" s="37"/>
      <c r="R419" s="37"/>
      <c r="S419" s="37"/>
      <c r="T419" s="38"/>
      <c r="V419" s="38"/>
      <c r="W419" s="38"/>
      <c r="X419" s="39"/>
      <c r="Y419" s="40"/>
    </row>
    <row r="420" spans="13:25" s="33" customFormat="1" x14ac:dyDescent="0.2">
      <c r="M420" s="36"/>
      <c r="N420" s="36"/>
      <c r="O420" s="36"/>
      <c r="P420" s="37"/>
      <c r="Q420" s="37"/>
      <c r="R420" s="37"/>
      <c r="S420" s="37"/>
      <c r="T420" s="38"/>
      <c r="V420" s="38"/>
      <c r="W420" s="38"/>
      <c r="X420" s="39"/>
      <c r="Y420" s="40"/>
    </row>
    <row r="421" spans="13:25" s="33" customFormat="1" x14ac:dyDescent="0.2">
      <c r="M421" s="36"/>
      <c r="N421" s="36"/>
      <c r="O421" s="36"/>
      <c r="P421" s="37"/>
      <c r="Q421" s="37"/>
      <c r="R421" s="37"/>
      <c r="S421" s="37"/>
      <c r="T421" s="38"/>
      <c r="V421" s="38"/>
      <c r="W421" s="38"/>
      <c r="X421" s="39"/>
      <c r="Y421" s="40"/>
    </row>
    <row r="422" spans="13:25" s="33" customFormat="1" x14ac:dyDescent="0.2">
      <c r="M422" s="36"/>
      <c r="N422" s="36"/>
      <c r="O422" s="36"/>
      <c r="P422" s="37"/>
      <c r="Q422" s="37"/>
      <c r="R422" s="37"/>
      <c r="S422" s="37"/>
      <c r="T422" s="38"/>
      <c r="V422" s="38"/>
      <c r="W422" s="38"/>
      <c r="X422" s="39"/>
      <c r="Y422" s="40"/>
    </row>
    <row r="423" spans="13:25" s="33" customFormat="1" x14ac:dyDescent="0.2">
      <c r="M423" s="36"/>
      <c r="N423" s="36"/>
      <c r="O423" s="36"/>
      <c r="P423" s="37"/>
      <c r="Q423" s="37"/>
      <c r="R423" s="37"/>
      <c r="S423" s="37"/>
      <c r="T423" s="38"/>
      <c r="V423" s="38"/>
      <c r="W423" s="38"/>
      <c r="X423" s="39"/>
      <c r="Y423" s="40"/>
    </row>
    <row r="424" spans="13:25" s="33" customFormat="1" x14ac:dyDescent="0.2">
      <c r="M424" s="36"/>
      <c r="N424" s="36"/>
      <c r="O424" s="36"/>
      <c r="P424" s="37"/>
      <c r="Q424" s="37"/>
      <c r="R424" s="37"/>
      <c r="S424" s="37"/>
      <c r="T424" s="38"/>
      <c r="V424" s="38"/>
      <c r="W424" s="38"/>
      <c r="X424" s="39"/>
      <c r="Y424" s="40"/>
    </row>
    <row r="425" spans="13:25" s="33" customFormat="1" x14ac:dyDescent="0.2">
      <c r="M425" s="36"/>
      <c r="N425" s="36"/>
      <c r="O425" s="36"/>
      <c r="P425" s="37"/>
      <c r="Q425" s="37"/>
      <c r="R425" s="37"/>
      <c r="S425" s="37"/>
      <c r="T425" s="38"/>
      <c r="V425" s="38"/>
      <c r="W425" s="38"/>
      <c r="X425" s="39"/>
      <c r="Y425" s="40"/>
    </row>
    <row r="426" spans="13:25" s="33" customFormat="1" x14ac:dyDescent="0.2">
      <c r="M426" s="36"/>
      <c r="N426" s="36"/>
      <c r="O426" s="36"/>
      <c r="P426" s="37"/>
      <c r="Q426" s="37"/>
      <c r="R426" s="37"/>
      <c r="S426" s="37"/>
      <c r="T426" s="38"/>
      <c r="V426" s="38"/>
      <c r="W426" s="38"/>
      <c r="X426" s="39"/>
      <c r="Y426" s="40"/>
    </row>
    <row r="427" spans="13:25" s="33" customFormat="1" x14ac:dyDescent="0.2">
      <c r="M427" s="36"/>
      <c r="N427" s="36"/>
      <c r="O427" s="36"/>
      <c r="P427" s="37"/>
      <c r="Q427" s="37"/>
      <c r="R427" s="37"/>
      <c r="S427" s="37"/>
      <c r="T427" s="38"/>
      <c r="V427" s="38"/>
      <c r="W427" s="38"/>
      <c r="X427" s="39"/>
      <c r="Y427" s="40"/>
    </row>
    <row r="428" spans="13:25" s="33" customFormat="1" x14ac:dyDescent="0.2">
      <c r="M428" s="36"/>
      <c r="N428" s="36"/>
      <c r="O428" s="36"/>
      <c r="P428" s="37"/>
      <c r="Q428" s="37"/>
      <c r="R428" s="37"/>
      <c r="S428" s="37"/>
      <c r="T428" s="38"/>
      <c r="V428" s="38"/>
      <c r="W428" s="38"/>
      <c r="X428" s="39"/>
      <c r="Y428" s="40"/>
    </row>
    <row r="429" spans="13:25" s="33" customFormat="1" x14ac:dyDescent="0.2">
      <c r="M429" s="36"/>
      <c r="N429" s="36"/>
      <c r="O429" s="36"/>
      <c r="P429" s="37"/>
      <c r="Q429" s="37"/>
      <c r="R429" s="37"/>
      <c r="S429" s="37"/>
      <c r="T429" s="38"/>
      <c r="V429" s="38"/>
      <c r="W429" s="38"/>
      <c r="X429" s="39"/>
      <c r="Y429" s="40"/>
    </row>
    <row r="430" spans="13:25" s="33" customFormat="1" x14ac:dyDescent="0.2">
      <c r="M430" s="36"/>
      <c r="N430" s="36"/>
      <c r="O430" s="36"/>
      <c r="P430" s="37"/>
      <c r="Q430" s="37"/>
      <c r="R430" s="37"/>
      <c r="S430" s="37"/>
      <c r="T430" s="38"/>
      <c r="V430" s="38"/>
      <c r="W430" s="38"/>
      <c r="X430" s="39"/>
      <c r="Y430" s="40"/>
    </row>
    <row r="431" spans="13:25" s="33" customFormat="1" x14ac:dyDescent="0.2">
      <c r="M431" s="36"/>
      <c r="N431" s="36"/>
      <c r="O431" s="36"/>
      <c r="P431" s="37"/>
      <c r="Q431" s="37"/>
      <c r="R431" s="37"/>
      <c r="S431" s="37"/>
      <c r="T431" s="38"/>
      <c r="V431" s="38"/>
      <c r="W431" s="38"/>
      <c r="X431" s="39"/>
      <c r="Y431" s="40"/>
    </row>
    <row r="432" spans="13:25" s="33" customFormat="1" x14ac:dyDescent="0.2">
      <c r="M432" s="36"/>
      <c r="N432" s="36"/>
      <c r="O432" s="36"/>
      <c r="P432" s="37"/>
      <c r="Q432" s="37"/>
      <c r="R432" s="37"/>
      <c r="S432" s="37"/>
      <c r="T432" s="38"/>
      <c r="V432" s="38"/>
      <c r="W432" s="38"/>
      <c r="X432" s="39"/>
      <c r="Y432" s="40"/>
    </row>
    <row r="433" spans="13:25" s="33" customFormat="1" x14ac:dyDescent="0.2">
      <c r="M433" s="36"/>
      <c r="N433" s="36"/>
      <c r="O433" s="36"/>
      <c r="P433" s="37"/>
      <c r="Q433" s="37"/>
      <c r="R433" s="37"/>
      <c r="S433" s="37"/>
      <c r="T433" s="38"/>
      <c r="V433" s="38"/>
      <c r="W433" s="38"/>
      <c r="X433" s="39"/>
      <c r="Y433" s="40"/>
    </row>
    <row r="434" spans="13:25" s="33" customFormat="1" x14ac:dyDescent="0.2">
      <c r="M434" s="36"/>
      <c r="N434" s="36"/>
      <c r="O434" s="36"/>
      <c r="P434" s="37"/>
      <c r="Q434" s="37"/>
      <c r="R434" s="37"/>
      <c r="S434" s="37"/>
      <c r="T434" s="38"/>
      <c r="V434" s="38"/>
      <c r="W434" s="38"/>
      <c r="X434" s="39"/>
      <c r="Y434" s="40"/>
    </row>
    <row r="435" spans="13:25" s="33" customFormat="1" x14ac:dyDescent="0.2">
      <c r="M435" s="36"/>
      <c r="N435" s="36"/>
      <c r="O435" s="36"/>
      <c r="P435" s="37"/>
      <c r="Q435" s="37"/>
      <c r="R435" s="37"/>
      <c r="S435" s="37"/>
      <c r="T435" s="38"/>
      <c r="V435" s="38"/>
      <c r="W435" s="38"/>
      <c r="X435" s="39"/>
      <c r="Y435" s="40"/>
    </row>
    <row r="436" spans="13:25" s="33" customFormat="1" x14ac:dyDescent="0.2">
      <c r="M436" s="36"/>
      <c r="N436" s="36"/>
      <c r="O436" s="36"/>
      <c r="P436" s="37"/>
      <c r="Q436" s="37"/>
      <c r="R436" s="37"/>
      <c r="S436" s="37"/>
      <c r="T436" s="38"/>
      <c r="V436" s="38"/>
      <c r="W436" s="38"/>
      <c r="X436" s="39"/>
      <c r="Y436" s="40"/>
    </row>
    <row r="437" spans="13:25" s="33" customFormat="1" x14ac:dyDescent="0.2">
      <c r="M437" s="36"/>
      <c r="N437" s="36"/>
      <c r="O437" s="36"/>
      <c r="P437" s="37"/>
      <c r="Q437" s="37"/>
      <c r="R437" s="37"/>
      <c r="S437" s="37"/>
      <c r="T437" s="38"/>
      <c r="V437" s="38"/>
      <c r="W437" s="38"/>
      <c r="X437" s="39"/>
      <c r="Y437" s="40"/>
    </row>
    <row r="438" spans="13:25" s="33" customFormat="1" x14ac:dyDescent="0.2">
      <c r="M438" s="36"/>
      <c r="N438" s="36"/>
      <c r="O438" s="36"/>
      <c r="P438" s="37"/>
      <c r="Q438" s="37"/>
      <c r="R438" s="37"/>
      <c r="S438" s="37"/>
      <c r="T438" s="38"/>
      <c r="V438" s="38"/>
      <c r="W438" s="38"/>
      <c r="X438" s="39"/>
      <c r="Y438" s="40"/>
    </row>
    <row r="439" spans="13:25" s="33" customFormat="1" x14ac:dyDescent="0.2">
      <c r="M439" s="36"/>
      <c r="N439" s="36"/>
      <c r="O439" s="36"/>
      <c r="P439" s="37"/>
      <c r="Q439" s="37"/>
      <c r="R439" s="37"/>
      <c r="S439" s="37"/>
      <c r="T439" s="38"/>
      <c r="V439" s="38"/>
      <c r="W439" s="38"/>
      <c r="X439" s="39"/>
      <c r="Y439" s="40"/>
    </row>
    <row r="440" spans="13:25" s="33" customFormat="1" x14ac:dyDescent="0.2">
      <c r="M440" s="36"/>
      <c r="N440" s="36"/>
      <c r="O440" s="36"/>
      <c r="P440" s="37"/>
      <c r="Q440" s="37"/>
      <c r="R440" s="37"/>
      <c r="S440" s="37"/>
      <c r="T440" s="38"/>
      <c r="V440" s="38"/>
      <c r="W440" s="38"/>
      <c r="X440" s="39"/>
      <c r="Y440" s="40"/>
    </row>
    <row r="441" spans="13:25" s="33" customFormat="1" x14ac:dyDescent="0.2">
      <c r="M441" s="36"/>
      <c r="N441" s="36"/>
      <c r="O441" s="36"/>
      <c r="P441" s="37"/>
      <c r="Q441" s="37"/>
      <c r="R441" s="37"/>
      <c r="S441" s="37"/>
      <c r="T441" s="38"/>
      <c r="V441" s="38"/>
      <c r="W441" s="38"/>
      <c r="X441" s="39"/>
      <c r="Y441" s="40"/>
    </row>
    <row r="442" spans="13:25" s="33" customFormat="1" x14ac:dyDescent="0.2">
      <c r="M442" s="36"/>
      <c r="N442" s="36"/>
      <c r="O442" s="36"/>
      <c r="P442" s="37"/>
      <c r="Q442" s="37"/>
      <c r="R442" s="37"/>
      <c r="S442" s="37"/>
      <c r="T442" s="38"/>
      <c r="V442" s="38"/>
      <c r="W442" s="38"/>
      <c r="X442" s="39"/>
      <c r="Y442" s="40"/>
    </row>
    <row r="443" spans="13:25" s="33" customFormat="1" x14ac:dyDescent="0.2">
      <c r="M443" s="36"/>
      <c r="N443" s="36"/>
      <c r="O443" s="36"/>
      <c r="P443" s="37"/>
      <c r="Q443" s="37"/>
      <c r="R443" s="37"/>
      <c r="S443" s="37"/>
      <c r="T443" s="38"/>
      <c r="V443" s="38"/>
      <c r="W443" s="38"/>
      <c r="X443" s="39"/>
      <c r="Y443" s="40"/>
    </row>
    <row r="444" spans="13:25" s="33" customFormat="1" x14ac:dyDescent="0.2">
      <c r="M444" s="36"/>
      <c r="N444" s="36"/>
      <c r="O444" s="36"/>
      <c r="P444" s="37"/>
      <c r="Q444" s="37"/>
      <c r="R444" s="37"/>
      <c r="S444" s="37"/>
      <c r="T444" s="38"/>
      <c r="V444" s="38"/>
      <c r="W444" s="38"/>
      <c r="X444" s="39"/>
      <c r="Y444" s="40"/>
    </row>
    <row r="445" spans="13:25" s="33" customFormat="1" x14ac:dyDescent="0.2">
      <c r="M445" s="36"/>
      <c r="N445" s="36"/>
      <c r="O445" s="36"/>
      <c r="P445" s="37"/>
      <c r="Q445" s="37"/>
      <c r="R445" s="37"/>
      <c r="S445" s="37"/>
      <c r="T445" s="38"/>
      <c r="V445" s="38"/>
      <c r="W445" s="38"/>
      <c r="X445" s="39"/>
      <c r="Y445" s="40"/>
    </row>
    <row r="446" spans="13:25" s="33" customFormat="1" x14ac:dyDescent="0.2">
      <c r="M446" s="36"/>
      <c r="N446" s="36"/>
      <c r="O446" s="36"/>
      <c r="P446" s="37"/>
      <c r="Q446" s="37"/>
      <c r="R446" s="37"/>
      <c r="S446" s="37"/>
      <c r="T446" s="38"/>
      <c r="V446" s="38"/>
      <c r="W446" s="38"/>
      <c r="X446" s="39"/>
      <c r="Y446" s="40"/>
    </row>
    <row r="447" spans="13:25" s="33" customFormat="1" x14ac:dyDescent="0.2">
      <c r="M447" s="36"/>
      <c r="N447" s="36"/>
      <c r="O447" s="36"/>
      <c r="P447" s="37"/>
      <c r="Q447" s="37"/>
      <c r="R447" s="37"/>
      <c r="S447" s="37"/>
      <c r="T447" s="38"/>
      <c r="V447" s="38"/>
      <c r="W447" s="38"/>
      <c r="X447" s="39"/>
      <c r="Y447" s="40"/>
    </row>
    <row r="448" spans="13:25" s="33" customFormat="1" x14ac:dyDescent="0.2">
      <c r="M448" s="36"/>
      <c r="N448" s="36"/>
      <c r="O448" s="36"/>
      <c r="P448" s="37"/>
      <c r="Q448" s="37"/>
      <c r="R448" s="37"/>
      <c r="S448" s="37"/>
      <c r="T448" s="38"/>
      <c r="V448" s="38"/>
      <c r="W448" s="38"/>
      <c r="X448" s="39"/>
      <c r="Y448" s="40"/>
    </row>
    <row r="449" spans="13:25" s="33" customFormat="1" x14ac:dyDescent="0.2">
      <c r="M449" s="36"/>
      <c r="N449" s="36"/>
      <c r="O449" s="36"/>
      <c r="P449" s="37"/>
      <c r="Q449" s="37"/>
      <c r="R449" s="37"/>
      <c r="S449" s="37"/>
      <c r="T449" s="38"/>
      <c r="V449" s="38"/>
      <c r="W449" s="38"/>
      <c r="X449" s="39"/>
      <c r="Y449" s="40"/>
    </row>
    <row r="450" spans="13:25" s="33" customFormat="1" x14ac:dyDescent="0.2">
      <c r="M450" s="36"/>
      <c r="N450" s="36"/>
      <c r="O450" s="36"/>
      <c r="P450" s="37"/>
      <c r="Q450" s="37"/>
      <c r="R450" s="37"/>
      <c r="S450" s="37"/>
      <c r="T450" s="38"/>
      <c r="V450" s="38"/>
      <c r="W450" s="38"/>
      <c r="X450" s="39"/>
      <c r="Y450" s="40"/>
    </row>
    <row r="451" spans="13:25" s="33" customFormat="1" x14ac:dyDescent="0.2">
      <c r="M451" s="36"/>
      <c r="N451" s="36"/>
      <c r="O451" s="36"/>
      <c r="P451" s="37"/>
      <c r="Q451" s="37"/>
      <c r="R451" s="37"/>
      <c r="S451" s="37"/>
      <c r="T451" s="38"/>
      <c r="V451" s="38"/>
      <c r="W451" s="38"/>
      <c r="X451" s="39"/>
      <c r="Y451" s="40"/>
    </row>
    <row r="452" spans="13:25" s="33" customFormat="1" x14ac:dyDescent="0.2">
      <c r="M452" s="36"/>
      <c r="N452" s="36"/>
      <c r="O452" s="36"/>
      <c r="P452" s="37"/>
      <c r="Q452" s="37"/>
      <c r="R452" s="37"/>
      <c r="S452" s="37"/>
      <c r="T452" s="38"/>
      <c r="V452" s="38"/>
      <c r="W452" s="38"/>
      <c r="X452" s="39"/>
      <c r="Y452" s="40"/>
    </row>
    <row r="453" spans="13:25" s="33" customFormat="1" x14ac:dyDescent="0.2">
      <c r="M453" s="36"/>
      <c r="N453" s="36"/>
      <c r="O453" s="36"/>
      <c r="P453" s="37"/>
      <c r="Q453" s="37"/>
      <c r="R453" s="37"/>
      <c r="S453" s="37"/>
      <c r="T453" s="38"/>
      <c r="V453" s="38"/>
      <c r="W453" s="38"/>
      <c r="X453" s="39"/>
      <c r="Y453" s="40"/>
    </row>
    <row r="454" spans="13:25" s="33" customFormat="1" x14ac:dyDescent="0.2">
      <c r="M454" s="36"/>
      <c r="N454" s="36"/>
      <c r="O454" s="36"/>
      <c r="P454" s="37"/>
      <c r="Q454" s="37"/>
      <c r="R454" s="37"/>
      <c r="S454" s="37"/>
      <c r="T454" s="38"/>
      <c r="V454" s="38"/>
      <c r="W454" s="38"/>
      <c r="X454" s="39"/>
      <c r="Y454" s="40"/>
    </row>
    <row r="455" spans="13:25" s="33" customFormat="1" x14ac:dyDescent="0.2">
      <c r="M455" s="36"/>
      <c r="N455" s="36"/>
      <c r="O455" s="36"/>
      <c r="P455" s="37"/>
      <c r="Q455" s="37"/>
      <c r="R455" s="37"/>
      <c r="S455" s="37"/>
      <c r="T455" s="38"/>
      <c r="V455" s="38"/>
      <c r="W455" s="38"/>
      <c r="X455" s="39"/>
      <c r="Y455" s="40"/>
    </row>
    <row r="456" spans="13:25" s="33" customFormat="1" x14ac:dyDescent="0.2">
      <c r="M456" s="36"/>
      <c r="N456" s="36"/>
      <c r="O456" s="36"/>
      <c r="P456" s="37"/>
      <c r="Q456" s="37"/>
      <c r="R456" s="37"/>
      <c r="S456" s="37"/>
      <c r="T456" s="38"/>
      <c r="V456" s="38"/>
      <c r="W456" s="38"/>
      <c r="X456" s="39"/>
      <c r="Y456" s="40"/>
    </row>
    <row r="457" spans="13:25" s="33" customFormat="1" x14ac:dyDescent="0.2">
      <c r="M457" s="36"/>
      <c r="N457" s="36"/>
      <c r="O457" s="36"/>
      <c r="P457" s="37"/>
      <c r="Q457" s="37"/>
      <c r="R457" s="37"/>
      <c r="S457" s="37"/>
      <c r="T457" s="38"/>
      <c r="V457" s="38"/>
      <c r="W457" s="38"/>
      <c r="X457" s="39"/>
      <c r="Y457" s="40"/>
    </row>
    <row r="458" spans="13:25" s="33" customFormat="1" x14ac:dyDescent="0.2">
      <c r="M458" s="36"/>
      <c r="N458" s="36"/>
      <c r="O458" s="36"/>
      <c r="P458" s="37"/>
      <c r="Q458" s="37"/>
      <c r="R458" s="37"/>
      <c r="S458" s="37"/>
      <c r="T458" s="38"/>
      <c r="V458" s="38"/>
      <c r="W458" s="38"/>
      <c r="X458" s="39"/>
      <c r="Y458" s="40"/>
    </row>
    <row r="459" spans="13:25" s="33" customFormat="1" x14ac:dyDescent="0.2">
      <c r="M459" s="36"/>
      <c r="N459" s="36"/>
      <c r="O459" s="36"/>
      <c r="P459" s="37"/>
      <c r="Q459" s="37"/>
      <c r="R459" s="37"/>
      <c r="S459" s="37"/>
      <c r="T459" s="38"/>
      <c r="V459" s="38"/>
      <c r="W459" s="38"/>
      <c r="X459" s="39"/>
      <c r="Y459" s="40"/>
    </row>
    <row r="460" spans="13:25" s="33" customFormat="1" x14ac:dyDescent="0.2">
      <c r="M460" s="36"/>
      <c r="N460" s="36"/>
      <c r="O460" s="36"/>
      <c r="P460" s="37"/>
      <c r="Q460" s="37"/>
      <c r="R460" s="37"/>
      <c r="S460" s="37"/>
      <c r="T460" s="38"/>
      <c r="V460" s="38"/>
      <c r="W460" s="38"/>
      <c r="X460" s="39"/>
      <c r="Y460" s="40"/>
    </row>
    <row r="461" spans="13:25" s="33" customFormat="1" x14ac:dyDescent="0.2">
      <c r="M461" s="36"/>
      <c r="N461" s="36"/>
      <c r="O461" s="36"/>
      <c r="P461" s="37"/>
      <c r="Q461" s="37"/>
      <c r="R461" s="37"/>
      <c r="S461" s="37"/>
      <c r="T461" s="38"/>
      <c r="V461" s="38"/>
      <c r="W461" s="38"/>
      <c r="X461" s="39"/>
      <c r="Y461" s="40"/>
    </row>
    <row r="462" spans="13:25" s="33" customFormat="1" x14ac:dyDescent="0.2">
      <c r="M462" s="36"/>
      <c r="N462" s="36"/>
      <c r="O462" s="36"/>
      <c r="P462" s="37"/>
      <c r="Q462" s="37"/>
      <c r="R462" s="37"/>
      <c r="S462" s="37"/>
      <c r="T462" s="38"/>
      <c r="V462" s="38"/>
      <c r="W462" s="38"/>
      <c r="X462" s="39"/>
      <c r="Y462" s="40"/>
    </row>
    <row r="463" spans="13:25" s="33" customFormat="1" x14ac:dyDescent="0.2">
      <c r="M463" s="36"/>
      <c r="N463" s="36"/>
      <c r="O463" s="36"/>
      <c r="P463" s="37"/>
      <c r="Q463" s="37"/>
      <c r="R463" s="37"/>
      <c r="S463" s="37"/>
      <c r="T463" s="38"/>
      <c r="V463" s="38"/>
      <c r="W463" s="38"/>
      <c r="X463" s="39"/>
      <c r="Y463" s="40"/>
    </row>
    <row r="464" spans="13:25" s="33" customFormat="1" x14ac:dyDescent="0.2">
      <c r="M464" s="36"/>
      <c r="N464" s="36"/>
      <c r="O464" s="36"/>
      <c r="P464" s="37"/>
      <c r="Q464" s="37"/>
      <c r="R464" s="37"/>
      <c r="S464" s="37"/>
      <c r="T464" s="38"/>
      <c r="V464" s="38"/>
      <c r="W464" s="38"/>
      <c r="X464" s="39"/>
      <c r="Y464" s="40"/>
    </row>
    <row r="465" spans="13:25" s="33" customFormat="1" x14ac:dyDescent="0.2">
      <c r="M465" s="36"/>
      <c r="N465" s="36"/>
      <c r="O465" s="36"/>
      <c r="P465" s="37"/>
      <c r="Q465" s="37"/>
      <c r="R465" s="37"/>
      <c r="S465" s="37"/>
      <c r="T465" s="38"/>
      <c r="V465" s="38"/>
      <c r="W465" s="38"/>
      <c r="X465" s="39"/>
      <c r="Y465" s="40"/>
    </row>
    <row r="466" spans="13:25" s="33" customFormat="1" x14ac:dyDescent="0.2">
      <c r="M466" s="36"/>
      <c r="N466" s="36"/>
      <c r="O466" s="36"/>
      <c r="P466" s="37"/>
      <c r="Q466" s="37"/>
      <c r="R466" s="37"/>
      <c r="S466" s="37"/>
      <c r="T466" s="38"/>
      <c r="V466" s="38"/>
      <c r="W466" s="38"/>
      <c r="X466" s="39"/>
      <c r="Y466" s="40"/>
    </row>
    <row r="467" spans="13:25" s="33" customFormat="1" x14ac:dyDescent="0.2">
      <c r="M467" s="36"/>
      <c r="N467" s="36"/>
      <c r="O467" s="36"/>
      <c r="P467" s="37"/>
      <c r="Q467" s="37"/>
      <c r="R467" s="37"/>
      <c r="S467" s="37"/>
      <c r="T467" s="38"/>
      <c r="V467" s="38"/>
      <c r="W467" s="38"/>
      <c r="X467" s="39"/>
      <c r="Y467" s="40"/>
    </row>
    <row r="468" spans="13:25" s="33" customFormat="1" x14ac:dyDescent="0.2">
      <c r="M468" s="36"/>
      <c r="N468" s="36"/>
      <c r="O468" s="36"/>
      <c r="P468" s="37"/>
      <c r="Q468" s="37"/>
      <c r="R468" s="37"/>
      <c r="S468" s="37"/>
      <c r="T468" s="38"/>
      <c r="V468" s="38"/>
      <c r="W468" s="38"/>
      <c r="X468" s="39"/>
      <c r="Y468" s="40"/>
    </row>
    <row r="469" spans="13:25" s="33" customFormat="1" x14ac:dyDescent="0.2">
      <c r="M469" s="36"/>
      <c r="N469" s="36"/>
      <c r="O469" s="36"/>
      <c r="P469" s="37"/>
      <c r="Q469" s="37"/>
      <c r="R469" s="37"/>
      <c r="S469" s="37"/>
      <c r="T469" s="38"/>
      <c r="V469" s="38"/>
      <c r="W469" s="38"/>
      <c r="X469" s="39"/>
      <c r="Y469" s="40"/>
    </row>
    <row r="470" spans="13:25" s="33" customFormat="1" x14ac:dyDescent="0.2">
      <c r="M470" s="36"/>
      <c r="N470" s="36"/>
      <c r="O470" s="36"/>
      <c r="P470" s="37"/>
      <c r="Q470" s="37"/>
      <c r="R470" s="37"/>
      <c r="S470" s="37"/>
      <c r="T470" s="38"/>
      <c r="V470" s="38"/>
      <c r="W470" s="38"/>
      <c r="X470" s="39"/>
      <c r="Y470" s="40"/>
    </row>
    <row r="471" spans="13:25" s="33" customFormat="1" x14ac:dyDescent="0.2">
      <c r="M471" s="36"/>
      <c r="N471" s="36"/>
      <c r="O471" s="36"/>
      <c r="P471" s="37"/>
      <c r="Q471" s="37"/>
      <c r="R471" s="37"/>
      <c r="S471" s="37"/>
      <c r="T471" s="38"/>
      <c r="V471" s="38"/>
      <c r="W471" s="38"/>
      <c r="X471" s="39"/>
      <c r="Y471" s="40"/>
    </row>
    <row r="472" spans="13:25" s="33" customFormat="1" x14ac:dyDescent="0.2">
      <c r="M472" s="36"/>
      <c r="N472" s="36"/>
      <c r="O472" s="36"/>
      <c r="P472" s="37"/>
      <c r="Q472" s="37"/>
      <c r="R472" s="37"/>
      <c r="S472" s="37"/>
      <c r="T472" s="38"/>
      <c r="V472" s="38"/>
      <c r="W472" s="38"/>
      <c r="X472" s="39"/>
      <c r="Y472" s="40"/>
    </row>
    <row r="473" spans="13:25" s="33" customFormat="1" x14ac:dyDescent="0.2">
      <c r="M473" s="36"/>
      <c r="N473" s="36"/>
      <c r="O473" s="36"/>
      <c r="P473" s="37"/>
      <c r="Q473" s="37"/>
      <c r="R473" s="37"/>
      <c r="S473" s="37"/>
      <c r="T473" s="38"/>
      <c r="V473" s="38"/>
      <c r="W473" s="38"/>
      <c r="X473" s="39"/>
      <c r="Y473" s="40"/>
    </row>
    <row r="474" spans="13:25" s="33" customFormat="1" x14ac:dyDescent="0.2">
      <c r="M474" s="36"/>
      <c r="N474" s="36"/>
      <c r="O474" s="36"/>
      <c r="P474" s="37"/>
      <c r="Q474" s="37"/>
      <c r="R474" s="37"/>
      <c r="S474" s="37"/>
      <c r="T474" s="38"/>
      <c r="V474" s="38"/>
      <c r="W474" s="38"/>
      <c r="X474" s="39"/>
      <c r="Y474" s="40"/>
    </row>
    <row r="475" spans="13:25" s="33" customFormat="1" x14ac:dyDescent="0.2">
      <c r="M475" s="36"/>
      <c r="N475" s="36"/>
      <c r="O475" s="36"/>
      <c r="P475" s="37"/>
      <c r="Q475" s="37"/>
      <c r="R475" s="37"/>
      <c r="S475" s="37"/>
      <c r="T475" s="38"/>
      <c r="V475" s="38"/>
      <c r="W475" s="38"/>
      <c r="X475" s="39"/>
      <c r="Y475" s="40"/>
    </row>
    <row r="476" spans="13:25" s="33" customFormat="1" x14ac:dyDescent="0.2">
      <c r="M476" s="36"/>
      <c r="N476" s="36"/>
      <c r="O476" s="36"/>
      <c r="P476" s="37"/>
      <c r="Q476" s="37"/>
      <c r="R476" s="37"/>
      <c r="S476" s="37"/>
      <c r="T476" s="38"/>
      <c r="V476" s="38"/>
      <c r="W476" s="38"/>
      <c r="X476" s="39"/>
      <c r="Y476" s="40"/>
    </row>
    <row r="477" spans="13:25" s="33" customFormat="1" x14ac:dyDescent="0.2">
      <c r="M477" s="36"/>
      <c r="N477" s="36"/>
      <c r="O477" s="36"/>
      <c r="P477" s="37"/>
      <c r="Q477" s="37"/>
      <c r="R477" s="37"/>
      <c r="S477" s="37"/>
      <c r="T477" s="38"/>
      <c r="V477" s="38"/>
      <c r="W477" s="38"/>
      <c r="X477" s="39"/>
      <c r="Y477" s="40"/>
    </row>
  </sheetData>
  <conditionalFormatting sqref="A2:AD2 A3:M3 A62:O312 A5:M61 N3:O61 Q5:T60 V5:AD7 U4:U60 W8:AD31 V8:V9 V11:V15 V17:V21 V23:V27 V29:V31 V32:AD60 Q61:AD312 Q3:AD3 P3:P312">
    <cfRule type="expression" dxfId="5" priority="19">
      <formula>$AD2="LATE"</formula>
    </cfRule>
    <cfRule type="expression" dxfId="4" priority="20">
      <formula>$AD2="DENIED"</formula>
    </cfRule>
    <cfRule type="expression" dxfId="3" priority="21">
      <formula>$AD2="DUPLICATE"</formula>
    </cfRule>
  </conditionalFormatting>
  <conditionalFormatting sqref="A4:M4 Q4:T4 V4:AC4 V10 V16 V22 V28">
    <cfRule type="expression" dxfId="2" priority="676">
      <formula>#REF!="LATE"</formula>
    </cfRule>
    <cfRule type="expression" dxfId="1" priority="677">
      <formula>#REF!="DENIED"</formula>
    </cfRule>
    <cfRule type="expression" dxfId="0" priority="678">
      <formula>#REF!="DUPLICATE"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"/>
  <sheetViews>
    <sheetView workbookViewId="0">
      <selection activeCell="I1" sqref="I1"/>
    </sheetView>
  </sheetViews>
  <sheetFormatPr defaultColWidth="9" defaultRowHeight="15" x14ac:dyDescent="0.25"/>
  <cols>
    <col min="1" max="1" width="9.375" style="19" bestFit="1" customWidth="1"/>
    <col min="2" max="2" width="12" style="19" bestFit="1" customWidth="1"/>
    <col min="3" max="3" width="12.875" style="19" customWidth="1"/>
    <col min="4" max="4" width="12.875" style="19" bestFit="1" customWidth="1"/>
    <col min="5" max="5" width="11" style="19" bestFit="1" customWidth="1"/>
    <col min="6" max="7" width="9" style="19"/>
    <col min="8" max="8" width="22.125" style="19" bestFit="1" customWidth="1"/>
    <col min="9" max="10" width="9" style="19"/>
    <col min="11" max="11" width="22.375" style="19" bestFit="1" customWidth="1"/>
    <col min="12" max="16384" width="9" style="19"/>
  </cols>
  <sheetData>
    <row r="1" spans="1:12" x14ac:dyDescent="0.25">
      <c r="A1" s="19" t="s">
        <v>22</v>
      </c>
      <c r="B1" s="19" t="s">
        <v>21</v>
      </c>
      <c r="C1" s="19" t="s">
        <v>9</v>
      </c>
      <c r="D1" s="19" t="s">
        <v>20</v>
      </c>
      <c r="E1" s="19" t="s">
        <v>19</v>
      </c>
      <c r="H1" s="41" t="s">
        <v>32</v>
      </c>
      <c r="I1" s="19">
        <f>NETWORKDAYS(MIN(A:A),MAX(Applications!X:X),L1)</f>
        <v>3</v>
      </c>
      <c r="K1" s="41" t="s">
        <v>33</v>
      </c>
      <c r="L1" s="19">
        <v>0</v>
      </c>
    </row>
    <row r="2" spans="1:12" x14ac:dyDescent="0.25">
      <c r="A2" s="20">
        <v>43808</v>
      </c>
      <c r="B2" s="19">
        <f>IF(A2="","",1)</f>
        <v>1</v>
      </c>
      <c r="C2" s="19">
        <f>IF(A2="","",COUNTIF(Applications!V:V,BatchReference!B2))</f>
        <v>30</v>
      </c>
      <c r="D2" s="19">
        <f>IF(A2="","",1)</f>
        <v>1</v>
      </c>
      <c r="E2" s="19">
        <f t="shared" ref="E2:E5" si="0">IF(D2="","",D2+C2-1)</f>
        <v>30</v>
      </c>
      <c r="H2" s="42" t="s">
        <v>35</v>
      </c>
      <c r="I2" s="19">
        <f>MAX(E:E)</f>
        <v>60</v>
      </c>
    </row>
    <row r="3" spans="1:12" x14ac:dyDescent="0.25">
      <c r="A3" s="20">
        <v>43808</v>
      </c>
      <c r="B3" s="19">
        <f>IF(A3="","",B2+1)</f>
        <v>2</v>
      </c>
      <c r="C3" s="19">
        <f>IF(A3="","",COUNTIF(Applications!V:V,BatchReference!B3))</f>
        <v>30</v>
      </c>
      <c r="D3" s="19">
        <f t="shared" ref="D3:D5" si="1">IF(ISBLANK(E2),"",IF(A3="","",E2+1))</f>
        <v>31</v>
      </c>
      <c r="E3" s="19">
        <f>IF(D3="","",D3+C3-1)</f>
        <v>60</v>
      </c>
      <c r="H3" s="42" t="s">
        <v>36</v>
      </c>
      <c r="I3" s="19">
        <f>COUNT(CompletedPayments!C:C)</f>
        <v>2</v>
      </c>
    </row>
    <row r="4" spans="1:12" x14ac:dyDescent="0.25">
      <c r="A4" s="20"/>
      <c r="B4" s="19" t="str">
        <f t="shared" ref="B4:B34" si="2">IF(A4="","",B3+1)</f>
        <v/>
      </c>
      <c r="C4" s="19" t="str">
        <f>IF(A4="","",COUNTIF(Applications!V:V,BatchReference!B4))</f>
        <v/>
      </c>
      <c r="D4" s="19" t="str">
        <f t="shared" si="1"/>
        <v/>
      </c>
      <c r="E4" s="19" t="str">
        <f t="shared" si="0"/>
        <v/>
      </c>
    </row>
    <row r="5" spans="1:12" x14ac:dyDescent="0.25">
      <c r="A5" s="20"/>
      <c r="B5" s="19" t="str">
        <f t="shared" si="2"/>
        <v/>
      </c>
      <c r="C5" s="19" t="str">
        <f>IF(A5="","",COUNTIF(Applications!V:V,BatchReference!B5))</f>
        <v/>
      </c>
      <c r="D5" s="19" t="str">
        <f t="shared" si="1"/>
        <v/>
      </c>
      <c r="E5" s="19" t="str">
        <f t="shared" si="0"/>
        <v/>
      </c>
    </row>
    <row r="6" spans="1:12" x14ac:dyDescent="0.25">
      <c r="A6" s="20"/>
      <c r="B6" s="19" t="str">
        <f t="shared" si="2"/>
        <v/>
      </c>
      <c r="C6" s="19" t="str">
        <f>IF(A6="","",COUNTIF(Applications!V:V,BatchReference!B6))</f>
        <v/>
      </c>
      <c r="D6" s="19" t="str">
        <f t="shared" ref="D6:D51" si="3">IF(ISBLANK(E5),"",IF(A6="","",E5+1))</f>
        <v/>
      </c>
      <c r="E6" s="19" t="str">
        <f t="shared" ref="E6:E51" si="4">IF(D6="","",D6+C6-1)</f>
        <v/>
      </c>
    </row>
    <row r="7" spans="1:12" ht="15.75" customHeight="1" x14ac:dyDescent="0.25">
      <c r="A7" s="20"/>
      <c r="B7" s="19" t="str">
        <f t="shared" si="2"/>
        <v/>
      </c>
      <c r="C7" s="19" t="str">
        <f>IF(A7="","",COUNTIF(Applications!V:V,BatchReference!B7))</f>
        <v/>
      </c>
      <c r="D7" s="19" t="str">
        <f t="shared" si="3"/>
        <v/>
      </c>
      <c r="E7" s="19" t="str">
        <f t="shared" si="4"/>
        <v/>
      </c>
    </row>
    <row r="8" spans="1:12" x14ac:dyDescent="0.25">
      <c r="A8" s="20"/>
      <c r="B8" s="19" t="str">
        <f t="shared" si="2"/>
        <v/>
      </c>
      <c r="C8" s="19" t="str">
        <f>IF(A8="","",COUNTIF(Applications!V:V,BatchReference!B8))</f>
        <v/>
      </c>
      <c r="D8" s="19" t="str">
        <f t="shared" si="3"/>
        <v/>
      </c>
      <c r="E8" s="19" t="str">
        <f t="shared" si="4"/>
        <v/>
      </c>
    </row>
    <row r="9" spans="1:12" x14ac:dyDescent="0.25">
      <c r="A9" s="20"/>
      <c r="B9" s="19" t="str">
        <f t="shared" si="2"/>
        <v/>
      </c>
      <c r="C9" s="19" t="str">
        <f>IF(A9="","",COUNTIF(Applications!V:V,BatchReference!B9))</f>
        <v/>
      </c>
      <c r="D9" s="19" t="str">
        <f t="shared" si="3"/>
        <v/>
      </c>
      <c r="E9" s="19" t="str">
        <f t="shared" si="4"/>
        <v/>
      </c>
    </row>
    <row r="10" spans="1:12" x14ac:dyDescent="0.25">
      <c r="A10" s="20"/>
      <c r="B10" s="19" t="str">
        <f t="shared" si="2"/>
        <v/>
      </c>
      <c r="C10" s="19" t="str">
        <f>IF(A10="","",COUNTIF(Applications!V:V,BatchReference!B10))</f>
        <v/>
      </c>
      <c r="D10" s="19" t="str">
        <f t="shared" si="3"/>
        <v/>
      </c>
      <c r="E10" s="19" t="str">
        <f t="shared" si="4"/>
        <v/>
      </c>
    </row>
    <row r="11" spans="1:12" x14ac:dyDescent="0.25">
      <c r="A11" s="20"/>
      <c r="B11" s="19" t="str">
        <f t="shared" si="2"/>
        <v/>
      </c>
      <c r="C11" s="19" t="str">
        <f>IF(A11="","",COUNTIF(Applications!V:V,BatchReference!B11))</f>
        <v/>
      </c>
      <c r="D11" s="19" t="str">
        <f t="shared" si="3"/>
        <v/>
      </c>
      <c r="E11" s="19" t="str">
        <f t="shared" si="4"/>
        <v/>
      </c>
    </row>
    <row r="12" spans="1:12" x14ac:dyDescent="0.25">
      <c r="A12" s="20"/>
      <c r="B12" s="19" t="str">
        <f t="shared" si="2"/>
        <v/>
      </c>
      <c r="C12" s="19" t="str">
        <f>IF(A12="","",COUNTIF(Applications!V:V,BatchReference!B12))</f>
        <v/>
      </c>
      <c r="D12" s="19" t="str">
        <f t="shared" si="3"/>
        <v/>
      </c>
      <c r="E12" s="19" t="str">
        <f t="shared" si="4"/>
        <v/>
      </c>
    </row>
    <row r="13" spans="1:12" x14ac:dyDescent="0.25">
      <c r="A13" s="20"/>
      <c r="B13" s="19" t="str">
        <f t="shared" si="2"/>
        <v/>
      </c>
      <c r="C13" s="19" t="str">
        <f>IF(A13="","",COUNTIF(Applications!V:V,BatchReference!B13))</f>
        <v/>
      </c>
      <c r="D13" s="19" t="str">
        <f t="shared" si="3"/>
        <v/>
      </c>
      <c r="E13" s="19" t="str">
        <f t="shared" si="4"/>
        <v/>
      </c>
    </row>
    <row r="14" spans="1:12" x14ac:dyDescent="0.25">
      <c r="A14" s="20"/>
      <c r="B14" s="19" t="str">
        <f t="shared" si="2"/>
        <v/>
      </c>
      <c r="C14" s="19" t="str">
        <f>IF(A14="","",COUNTIF(Applications!V:V,BatchReference!B14))</f>
        <v/>
      </c>
      <c r="D14" s="19" t="str">
        <f t="shared" si="3"/>
        <v/>
      </c>
      <c r="E14" s="19" t="str">
        <f t="shared" si="4"/>
        <v/>
      </c>
    </row>
    <row r="15" spans="1:12" x14ac:dyDescent="0.25">
      <c r="A15" s="20"/>
      <c r="B15" s="19" t="str">
        <f t="shared" si="2"/>
        <v/>
      </c>
      <c r="C15" s="19" t="str">
        <f>IF(A15="","",COUNTIF(Applications!V:V,BatchReference!B15))</f>
        <v/>
      </c>
      <c r="D15" s="19" t="str">
        <f t="shared" si="3"/>
        <v/>
      </c>
      <c r="E15" s="19" t="str">
        <f t="shared" si="4"/>
        <v/>
      </c>
    </row>
    <row r="16" spans="1:12" x14ac:dyDescent="0.25">
      <c r="A16" s="20"/>
      <c r="B16" s="19" t="str">
        <f t="shared" si="2"/>
        <v/>
      </c>
      <c r="C16" s="19" t="str">
        <f>IF(A16="","",COUNTIF(Applications!V:V,BatchReference!B16))</f>
        <v/>
      </c>
      <c r="D16" s="19" t="str">
        <f t="shared" si="3"/>
        <v/>
      </c>
      <c r="E16" s="19" t="str">
        <f t="shared" si="4"/>
        <v/>
      </c>
    </row>
    <row r="17" spans="1:5" x14ac:dyDescent="0.25">
      <c r="A17" s="20"/>
      <c r="B17" s="19" t="str">
        <f t="shared" si="2"/>
        <v/>
      </c>
      <c r="C17" s="19" t="str">
        <f>IF(A17="","",COUNTIF(Applications!V:V,BatchReference!B17))</f>
        <v/>
      </c>
      <c r="D17" s="19" t="str">
        <f t="shared" si="3"/>
        <v/>
      </c>
      <c r="E17" s="19" t="str">
        <f t="shared" si="4"/>
        <v/>
      </c>
    </row>
    <row r="18" spans="1:5" x14ac:dyDescent="0.25">
      <c r="A18" s="20"/>
      <c r="B18" s="19" t="str">
        <f t="shared" si="2"/>
        <v/>
      </c>
      <c r="C18" s="19" t="str">
        <f>IF(A18="","",COUNTIF(Applications!V:V,BatchReference!B18))</f>
        <v/>
      </c>
      <c r="D18" s="19" t="str">
        <f t="shared" si="3"/>
        <v/>
      </c>
      <c r="E18" s="19" t="str">
        <f t="shared" si="4"/>
        <v/>
      </c>
    </row>
    <row r="19" spans="1:5" x14ac:dyDescent="0.25">
      <c r="A19" s="20"/>
      <c r="B19" s="19" t="str">
        <f t="shared" si="2"/>
        <v/>
      </c>
      <c r="C19" s="19" t="str">
        <f>IF(A19="","",COUNTIF(Applications!V:V,BatchReference!B19))</f>
        <v/>
      </c>
      <c r="D19" s="19" t="str">
        <f t="shared" si="3"/>
        <v/>
      </c>
      <c r="E19" s="19" t="str">
        <f t="shared" si="4"/>
        <v/>
      </c>
    </row>
    <row r="20" spans="1:5" x14ac:dyDescent="0.25">
      <c r="A20" s="20"/>
      <c r="B20" s="19" t="str">
        <f t="shared" si="2"/>
        <v/>
      </c>
      <c r="C20" s="19" t="str">
        <f>IF(A20="","",COUNTIF(Applications!V:V,BatchReference!B20))</f>
        <v/>
      </c>
      <c r="D20" s="19" t="str">
        <f t="shared" si="3"/>
        <v/>
      </c>
      <c r="E20" s="19" t="str">
        <f t="shared" si="4"/>
        <v/>
      </c>
    </row>
    <row r="21" spans="1:5" x14ac:dyDescent="0.25">
      <c r="B21" s="19" t="str">
        <f t="shared" si="2"/>
        <v/>
      </c>
      <c r="C21" s="19" t="str">
        <f>IF(A21="","",COUNTIF(Applications!V:V,BatchReference!B21))</f>
        <v/>
      </c>
      <c r="D21" s="19" t="str">
        <f t="shared" si="3"/>
        <v/>
      </c>
      <c r="E21" s="19" t="str">
        <f t="shared" si="4"/>
        <v/>
      </c>
    </row>
    <row r="22" spans="1:5" x14ac:dyDescent="0.25">
      <c r="B22" s="19" t="str">
        <f t="shared" si="2"/>
        <v/>
      </c>
      <c r="C22" s="19" t="str">
        <f>IF(A22="","",COUNTIF(Applications!V:V,BatchReference!B22))</f>
        <v/>
      </c>
      <c r="D22" s="19" t="str">
        <f t="shared" si="3"/>
        <v/>
      </c>
      <c r="E22" s="19" t="str">
        <f t="shared" si="4"/>
        <v/>
      </c>
    </row>
    <row r="23" spans="1:5" x14ac:dyDescent="0.25">
      <c r="B23" s="19" t="str">
        <f t="shared" si="2"/>
        <v/>
      </c>
      <c r="C23" s="19" t="str">
        <f>IF(A23="","",COUNTIF(Applications!V:V,BatchReference!B23))</f>
        <v/>
      </c>
      <c r="D23" s="19" t="str">
        <f t="shared" si="3"/>
        <v/>
      </c>
      <c r="E23" s="19" t="str">
        <f t="shared" si="4"/>
        <v/>
      </c>
    </row>
    <row r="24" spans="1:5" x14ac:dyDescent="0.25">
      <c r="B24" s="19" t="str">
        <f t="shared" si="2"/>
        <v/>
      </c>
      <c r="C24" s="19" t="str">
        <f>IF(A24="","",COUNTIF(Applications!V:V,BatchReference!B24))</f>
        <v/>
      </c>
      <c r="D24" s="19" t="str">
        <f t="shared" si="3"/>
        <v/>
      </c>
      <c r="E24" s="19" t="str">
        <f t="shared" si="4"/>
        <v/>
      </c>
    </row>
    <row r="25" spans="1:5" x14ac:dyDescent="0.25">
      <c r="B25" s="19" t="str">
        <f t="shared" si="2"/>
        <v/>
      </c>
      <c r="C25" s="19" t="str">
        <f>IF(A25="","",COUNTIF(Applications!V:V,BatchReference!B25))</f>
        <v/>
      </c>
      <c r="D25" s="19" t="str">
        <f t="shared" si="3"/>
        <v/>
      </c>
      <c r="E25" s="19" t="str">
        <f t="shared" si="4"/>
        <v/>
      </c>
    </row>
    <row r="26" spans="1:5" x14ac:dyDescent="0.25">
      <c r="B26" s="19" t="str">
        <f t="shared" si="2"/>
        <v/>
      </c>
      <c r="C26" s="19" t="str">
        <f>IF(A26="","",COUNTIF(Applications!V:V,BatchReference!B26))</f>
        <v/>
      </c>
      <c r="D26" s="19" t="str">
        <f t="shared" si="3"/>
        <v/>
      </c>
      <c r="E26" s="19" t="str">
        <f t="shared" si="4"/>
        <v/>
      </c>
    </row>
    <row r="27" spans="1:5" x14ac:dyDescent="0.25">
      <c r="B27" s="19" t="str">
        <f t="shared" si="2"/>
        <v/>
      </c>
      <c r="C27" s="19" t="str">
        <f>IF(A27="","",COUNTIF(Applications!V:V,BatchReference!B27))</f>
        <v/>
      </c>
      <c r="D27" s="19" t="str">
        <f t="shared" si="3"/>
        <v/>
      </c>
      <c r="E27" s="19" t="str">
        <f t="shared" si="4"/>
        <v/>
      </c>
    </row>
    <row r="28" spans="1:5" x14ac:dyDescent="0.25">
      <c r="B28" s="19" t="str">
        <f t="shared" si="2"/>
        <v/>
      </c>
      <c r="C28" s="19" t="str">
        <f>IF(A28="","",COUNTIF(Applications!V:V,BatchReference!B28))</f>
        <v/>
      </c>
      <c r="D28" s="19" t="str">
        <f t="shared" si="3"/>
        <v/>
      </c>
      <c r="E28" s="19" t="str">
        <f t="shared" si="4"/>
        <v/>
      </c>
    </row>
    <row r="29" spans="1:5" x14ac:dyDescent="0.25">
      <c r="B29" s="19" t="str">
        <f t="shared" si="2"/>
        <v/>
      </c>
      <c r="C29" s="19" t="str">
        <f>IF(A29="","",COUNTIF(Applications!V:V,BatchReference!B29))</f>
        <v/>
      </c>
      <c r="D29" s="19" t="str">
        <f t="shared" si="3"/>
        <v/>
      </c>
      <c r="E29" s="19" t="str">
        <f t="shared" si="4"/>
        <v/>
      </c>
    </row>
    <row r="30" spans="1:5" x14ac:dyDescent="0.25">
      <c r="B30" s="19" t="str">
        <f t="shared" si="2"/>
        <v/>
      </c>
      <c r="C30" s="19" t="str">
        <f>IF(A30="","",COUNTIF(Applications!V:V,BatchReference!B30))</f>
        <v/>
      </c>
      <c r="D30" s="19" t="str">
        <f t="shared" si="3"/>
        <v/>
      </c>
      <c r="E30" s="19" t="str">
        <f t="shared" si="4"/>
        <v/>
      </c>
    </row>
    <row r="31" spans="1:5" x14ac:dyDescent="0.25">
      <c r="B31" s="19" t="str">
        <f t="shared" si="2"/>
        <v/>
      </c>
      <c r="C31" s="19" t="str">
        <f>IF(A31="","",COUNTIF(Applications!V:V,BatchReference!B31))</f>
        <v/>
      </c>
      <c r="D31" s="19" t="str">
        <f t="shared" si="3"/>
        <v/>
      </c>
      <c r="E31" s="19" t="str">
        <f t="shared" si="4"/>
        <v/>
      </c>
    </row>
    <row r="32" spans="1:5" x14ac:dyDescent="0.25">
      <c r="B32" s="19" t="str">
        <f t="shared" si="2"/>
        <v/>
      </c>
      <c r="C32" s="19" t="str">
        <f>IF(A32="","",COUNTIF(Applications!V:V,BatchReference!B32))</f>
        <v/>
      </c>
      <c r="D32" s="19" t="str">
        <f t="shared" si="3"/>
        <v/>
      </c>
      <c r="E32" s="19" t="str">
        <f t="shared" si="4"/>
        <v/>
      </c>
    </row>
    <row r="33" spans="2:5" x14ac:dyDescent="0.25">
      <c r="B33" s="19" t="str">
        <f t="shared" si="2"/>
        <v/>
      </c>
      <c r="C33" s="19" t="str">
        <f>IF(A33="","",COUNTIF(Applications!V:V,BatchReference!B33))</f>
        <v/>
      </c>
      <c r="D33" s="19" t="str">
        <f t="shared" si="3"/>
        <v/>
      </c>
      <c r="E33" s="19" t="str">
        <f t="shared" si="4"/>
        <v/>
      </c>
    </row>
    <row r="34" spans="2:5" x14ac:dyDescent="0.25">
      <c r="B34" s="19" t="str">
        <f t="shared" si="2"/>
        <v/>
      </c>
      <c r="C34" s="19" t="str">
        <f>IF(A34="","",COUNTIF(Applications!V:V,BatchReference!B34))</f>
        <v/>
      </c>
      <c r="D34" s="19" t="str">
        <f t="shared" si="3"/>
        <v/>
      </c>
      <c r="E34" s="19" t="str">
        <f t="shared" si="4"/>
        <v/>
      </c>
    </row>
    <row r="35" spans="2:5" x14ac:dyDescent="0.25">
      <c r="B35" s="19" t="str">
        <f t="shared" ref="B35:B51" si="5">IF(A35="","",B34+1)</f>
        <v/>
      </c>
      <c r="C35" s="19" t="str">
        <f>IF(A35="","",COUNTIF(Applications!V:V,BatchReference!B35))</f>
        <v/>
      </c>
      <c r="D35" s="19" t="str">
        <f t="shared" si="3"/>
        <v/>
      </c>
      <c r="E35" s="19" t="str">
        <f t="shared" si="4"/>
        <v/>
      </c>
    </row>
    <row r="36" spans="2:5" x14ac:dyDescent="0.25">
      <c r="B36" s="19" t="str">
        <f t="shared" si="5"/>
        <v/>
      </c>
      <c r="C36" s="19" t="str">
        <f>IF(A36="","",COUNTIF(Applications!V:V,BatchReference!B36))</f>
        <v/>
      </c>
      <c r="D36" s="19" t="str">
        <f t="shared" si="3"/>
        <v/>
      </c>
      <c r="E36" s="19" t="str">
        <f t="shared" si="4"/>
        <v/>
      </c>
    </row>
    <row r="37" spans="2:5" x14ac:dyDescent="0.25">
      <c r="B37" s="19" t="str">
        <f t="shared" si="5"/>
        <v/>
      </c>
      <c r="C37" s="19" t="str">
        <f>IF(A37="","",COUNTIF(Applications!V:V,BatchReference!B37))</f>
        <v/>
      </c>
      <c r="D37" s="19" t="str">
        <f t="shared" si="3"/>
        <v/>
      </c>
      <c r="E37" s="19" t="str">
        <f t="shared" si="4"/>
        <v/>
      </c>
    </row>
    <row r="38" spans="2:5" x14ac:dyDescent="0.25">
      <c r="B38" s="19" t="str">
        <f t="shared" si="5"/>
        <v/>
      </c>
      <c r="C38" s="19" t="str">
        <f>IF(A38="","",COUNTIF(Applications!V:V,BatchReference!B38))</f>
        <v/>
      </c>
      <c r="D38" s="19" t="str">
        <f t="shared" si="3"/>
        <v/>
      </c>
      <c r="E38" s="19" t="str">
        <f t="shared" si="4"/>
        <v/>
      </c>
    </row>
    <row r="39" spans="2:5" x14ac:dyDescent="0.25">
      <c r="B39" s="19" t="str">
        <f t="shared" si="5"/>
        <v/>
      </c>
      <c r="C39" s="19" t="str">
        <f>IF(A39="","",COUNTIF(Applications!V:V,BatchReference!B39))</f>
        <v/>
      </c>
      <c r="D39" s="19" t="str">
        <f t="shared" si="3"/>
        <v/>
      </c>
      <c r="E39" s="19" t="str">
        <f t="shared" si="4"/>
        <v/>
      </c>
    </row>
    <row r="40" spans="2:5" x14ac:dyDescent="0.25">
      <c r="B40" s="19" t="str">
        <f t="shared" si="5"/>
        <v/>
      </c>
      <c r="C40" s="19" t="str">
        <f>IF(A40="","",COUNTIF(Applications!V:V,BatchReference!B40))</f>
        <v/>
      </c>
      <c r="D40" s="19" t="str">
        <f t="shared" si="3"/>
        <v/>
      </c>
      <c r="E40" s="19" t="str">
        <f t="shared" si="4"/>
        <v/>
      </c>
    </row>
    <row r="41" spans="2:5" x14ac:dyDescent="0.25">
      <c r="B41" s="19" t="str">
        <f t="shared" si="5"/>
        <v/>
      </c>
      <c r="C41" s="19" t="str">
        <f>IF(A41="","",COUNTIF(Applications!V:V,BatchReference!B41))</f>
        <v/>
      </c>
      <c r="D41" s="19" t="str">
        <f t="shared" si="3"/>
        <v/>
      </c>
      <c r="E41" s="19" t="str">
        <f t="shared" si="4"/>
        <v/>
      </c>
    </row>
    <row r="42" spans="2:5" x14ac:dyDescent="0.25">
      <c r="B42" s="19" t="str">
        <f t="shared" si="5"/>
        <v/>
      </c>
      <c r="C42" s="19" t="str">
        <f>IF(A42="","",COUNTIF(Applications!V:V,BatchReference!B42))</f>
        <v/>
      </c>
      <c r="D42" s="19" t="str">
        <f t="shared" si="3"/>
        <v/>
      </c>
      <c r="E42" s="19" t="str">
        <f t="shared" si="4"/>
        <v/>
      </c>
    </row>
    <row r="43" spans="2:5" x14ac:dyDescent="0.25">
      <c r="B43" s="19" t="str">
        <f t="shared" si="5"/>
        <v/>
      </c>
      <c r="C43" s="19" t="str">
        <f>IF(A43="","",COUNTIF(Applications!V:V,BatchReference!B43))</f>
        <v/>
      </c>
      <c r="D43" s="19" t="str">
        <f t="shared" si="3"/>
        <v/>
      </c>
      <c r="E43" s="19" t="str">
        <f t="shared" si="4"/>
        <v/>
      </c>
    </row>
    <row r="44" spans="2:5" x14ac:dyDescent="0.25">
      <c r="B44" s="19" t="str">
        <f t="shared" si="5"/>
        <v/>
      </c>
      <c r="C44" s="19" t="str">
        <f>IF(A44="","",COUNTIF(Applications!V:V,BatchReference!B44))</f>
        <v/>
      </c>
      <c r="D44" s="19" t="str">
        <f t="shared" si="3"/>
        <v/>
      </c>
      <c r="E44" s="19" t="str">
        <f t="shared" si="4"/>
        <v/>
      </c>
    </row>
    <row r="45" spans="2:5" x14ac:dyDescent="0.25">
      <c r="B45" s="19" t="str">
        <f t="shared" si="5"/>
        <v/>
      </c>
      <c r="C45" s="19" t="str">
        <f>IF(A45="","",COUNTIF(Applications!V:V,BatchReference!B45))</f>
        <v/>
      </c>
      <c r="D45" s="19" t="str">
        <f t="shared" si="3"/>
        <v/>
      </c>
      <c r="E45" s="19" t="str">
        <f t="shared" si="4"/>
        <v/>
      </c>
    </row>
    <row r="46" spans="2:5" x14ac:dyDescent="0.25">
      <c r="B46" s="19" t="str">
        <f t="shared" si="5"/>
        <v/>
      </c>
      <c r="C46" s="19" t="str">
        <f>IF(A46="","",COUNTIF(Applications!V:V,BatchReference!B46))</f>
        <v/>
      </c>
      <c r="D46" s="19" t="str">
        <f t="shared" si="3"/>
        <v/>
      </c>
      <c r="E46" s="19" t="str">
        <f t="shared" si="4"/>
        <v/>
      </c>
    </row>
    <row r="47" spans="2:5" x14ac:dyDescent="0.25">
      <c r="B47" s="19" t="str">
        <f t="shared" si="5"/>
        <v/>
      </c>
      <c r="C47" s="19" t="str">
        <f>IF(A47="","",COUNTIF(Applications!V:V,BatchReference!B47))</f>
        <v/>
      </c>
      <c r="D47" s="19" t="str">
        <f t="shared" si="3"/>
        <v/>
      </c>
      <c r="E47" s="19" t="str">
        <f t="shared" si="4"/>
        <v/>
      </c>
    </row>
    <row r="48" spans="2:5" x14ac:dyDescent="0.25">
      <c r="B48" s="19" t="str">
        <f t="shared" si="5"/>
        <v/>
      </c>
      <c r="C48" s="19" t="str">
        <f>IF(A48="","",COUNTIF(Applications!V:V,BatchReference!B48))</f>
        <v/>
      </c>
      <c r="D48" s="19" t="str">
        <f t="shared" si="3"/>
        <v/>
      </c>
      <c r="E48" s="19" t="str">
        <f t="shared" si="4"/>
        <v/>
      </c>
    </row>
    <row r="49" spans="2:5" x14ac:dyDescent="0.25">
      <c r="B49" s="19" t="str">
        <f t="shared" si="5"/>
        <v/>
      </c>
      <c r="C49" s="19" t="str">
        <f>IF(A49="","",COUNTIF(Applications!V:V,BatchReference!B49))</f>
        <v/>
      </c>
      <c r="D49" s="19" t="str">
        <f t="shared" si="3"/>
        <v/>
      </c>
      <c r="E49" s="19" t="str">
        <f t="shared" si="4"/>
        <v/>
      </c>
    </row>
    <row r="50" spans="2:5" x14ac:dyDescent="0.25">
      <c r="B50" s="19" t="str">
        <f t="shared" si="5"/>
        <v/>
      </c>
      <c r="C50" s="19" t="str">
        <f>IF(A50="","",COUNTIF(Applications!V:V,BatchReference!B50))</f>
        <v/>
      </c>
      <c r="D50" s="19" t="str">
        <f t="shared" si="3"/>
        <v/>
      </c>
      <c r="E50" s="19" t="str">
        <f t="shared" si="4"/>
        <v/>
      </c>
    </row>
    <row r="51" spans="2:5" x14ac:dyDescent="0.25">
      <c r="B51" s="19" t="str">
        <f t="shared" si="5"/>
        <v/>
      </c>
      <c r="C51" s="19" t="str">
        <f>IF(A51="","",COUNTIF(Applications!V:V,BatchReference!B51))</f>
        <v/>
      </c>
      <c r="D51" s="19" t="str">
        <f t="shared" si="3"/>
        <v/>
      </c>
      <c r="E51" s="19" t="str">
        <f t="shared" si="4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1"/>
  <sheetViews>
    <sheetView zoomScaleNormal="100" workbookViewId="0">
      <selection activeCell="A315" sqref="A315"/>
    </sheetView>
  </sheetViews>
  <sheetFormatPr defaultRowHeight="14.25" x14ac:dyDescent="0.2"/>
  <cols>
    <col min="1" max="1" width="33.375" bestFit="1" customWidth="1"/>
    <col min="2" max="2" width="11.25" style="23" bestFit="1" customWidth="1"/>
    <col min="3" max="3" width="11" style="24" bestFit="1" customWidth="1"/>
    <col min="4" max="4" width="14.75" bestFit="1" customWidth="1"/>
  </cols>
  <sheetData>
    <row r="1" spans="1:4" x14ac:dyDescent="0.2">
      <c r="A1" t="s">
        <v>24</v>
      </c>
      <c r="B1" s="23" t="s">
        <v>25</v>
      </c>
      <c r="C1" s="24" t="s">
        <v>26</v>
      </c>
      <c r="D1" t="s">
        <v>5</v>
      </c>
    </row>
    <row r="2" spans="1:4" x14ac:dyDescent="0.2">
      <c r="A2" t="str">
        <f>IF([1]qryCompletedTSPPayments!$A2="","",[1]qryCompletedTSPPayments!$A2)</f>
        <v>TSP19-20-B1-3BearOats</v>
      </c>
      <c r="B2" s="23">
        <f>IF(A2="","",[1]qryCompletedTSPPayments!$B2)</f>
        <v>914.6</v>
      </c>
      <c r="C2" s="24">
        <f>IF(A2="","",[1]qryCompletedTSPPayments!$C2)</f>
        <v>43810</v>
      </c>
      <c r="D2" s="24" t="str">
        <f>IF(A2="","",[1]qryCompletedTSPPayments!$D2)</f>
        <v>94007</v>
      </c>
    </row>
    <row r="3" spans="1:4" x14ac:dyDescent="0.2">
      <c r="A3" t="str">
        <f>IF([1]qryCompletedTSPPayments!$A3="","",[1]qryCompletedTSPPayments!$A3)</f>
        <v>TSP19-20-B1-3LonettiSisters</v>
      </c>
      <c r="B3" s="23">
        <f>IF(A3="","",[1]qryCompletedTSPPayments!$B3)</f>
        <v>103.68</v>
      </c>
      <c r="C3" s="24">
        <f>IF(A3="","",[1]qryCompletedTSPPayments!$C3)</f>
        <v>43810</v>
      </c>
      <c r="D3" s="24" t="str">
        <f>IF(A3="","",[1]qryCompletedTSPPayments!$D3)</f>
        <v>94010</v>
      </c>
    </row>
    <row r="4" spans="1:4" x14ac:dyDescent="0.2">
      <c r="A4" t="str">
        <f>IF([1]qryCompletedTSPPayments!$A4="","",[1]qryCompletedTSPPayments!$A4)</f>
        <v/>
      </c>
      <c r="B4" s="23" t="str">
        <f>IF(A4="","",[1]qryCompletedTSPPayments!$B4)</f>
        <v/>
      </c>
      <c r="C4" s="24" t="str">
        <f>IF(A4="","",[1]qryCompletedTSPPayments!$C4)</f>
        <v/>
      </c>
      <c r="D4" s="24" t="str">
        <f>IF(A4="","",[1]qryCompletedTSPPayments!$D4)</f>
        <v/>
      </c>
    </row>
    <row r="5" spans="1:4" x14ac:dyDescent="0.2">
      <c r="A5" t="str">
        <f>IF([1]qryCompletedTSPPayments!$A5="","",[1]qryCompletedTSPPayments!$A5)</f>
        <v/>
      </c>
      <c r="B5" s="23" t="str">
        <f>IF(A5="","",[1]qryCompletedTSPPayments!$B5)</f>
        <v/>
      </c>
      <c r="C5" s="24" t="str">
        <f>IF(A5="","",[1]qryCompletedTSPPayments!$C5)</f>
        <v/>
      </c>
      <c r="D5" s="24" t="str">
        <f>IF(A5="","",[1]qryCompletedTSPPayments!$D5)</f>
        <v/>
      </c>
    </row>
    <row r="6" spans="1:4" x14ac:dyDescent="0.2">
      <c r="A6" t="str">
        <f>IF([1]qryCompletedTSPPayments!$A6="","",[1]qryCompletedTSPPayments!$A6)</f>
        <v/>
      </c>
      <c r="B6" s="23" t="str">
        <f>IF(A6="","",[1]qryCompletedTSPPayments!$B6)</f>
        <v/>
      </c>
      <c r="C6" s="24" t="str">
        <f>IF(A6="","",[1]qryCompletedTSPPayments!$C6)</f>
        <v/>
      </c>
      <c r="D6" s="24" t="str">
        <f>IF(A6="","",[1]qryCompletedTSPPayments!$D6)</f>
        <v/>
      </c>
    </row>
    <row r="7" spans="1:4" x14ac:dyDescent="0.2">
      <c r="A7" t="str">
        <f>IF([1]qryCompletedTSPPayments!$A7="","",[1]qryCompletedTSPPayments!$A7)</f>
        <v/>
      </c>
      <c r="B7" s="23" t="str">
        <f>IF(A7="","",[1]qryCompletedTSPPayments!$B7)</f>
        <v/>
      </c>
      <c r="C7" s="24" t="str">
        <f>IF(A7="","",[1]qryCompletedTSPPayments!$C7)</f>
        <v/>
      </c>
      <c r="D7" s="24" t="str">
        <f>IF(A7="","",[1]qryCompletedTSPPayments!$D7)</f>
        <v/>
      </c>
    </row>
    <row r="8" spans="1:4" x14ac:dyDescent="0.2">
      <c r="A8" t="str">
        <f>IF([1]qryCompletedTSPPayments!$A8="","",[1]qryCompletedTSPPayments!$A8)</f>
        <v/>
      </c>
      <c r="B8" s="23" t="str">
        <f>IF(A8="","",[1]qryCompletedTSPPayments!$B8)</f>
        <v/>
      </c>
      <c r="C8" s="24" t="str">
        <f>IF(A8="","",[1]qryCompletedTSPPayments!$C8)</f>
        <v/>
      </c>
      <c r="D8" s="24" t="str">
        <f>IF(A8="","",[1]qryCompletedTSPPayments!$D8)</f>
        <v/>
      </c>
    </row>
    <row r="9" spans="1:4" x14ac:dyDescent="0.2">
      <c r="A9" t="str">
        <f>IF([1]qryCompletedTSPPayments!$A9="","",[1]qryCompletedTSPPayments!$A9)</f>
        <v/>
      </c>
      <c r="B9" s="23" t="str">
        <f>IF(A9="","",[1]qryCompletedTSPPayments!$B9)</f>
        <v/>
      </c>
      <c r="C9" s="24" t="str">
        <f>IF(A9="","",[1]qryCompletedTSPPayments!$C9)</f>
        <v/>
      </c>
      <c r="D9" s="24" t="str">
        <f>IF(A9="","",[1]qryCompletedTSPPayments!$D9)</f>
        <v/>
      </c>
    </row>
    <row r="10" spans="1:4" x14ac:dyDescent="0.2">
      <c r="A10" t="str">
        <f>IF([1]qryCompletedTSPPayments!$A10="","",[1]qryCompletedTSPPayments!$A10)</f>
        <v/>
      </c>
      <c r="B10" s="23" t="str">
        <f>IF(A10="","",[1]qryCompletedTSPPayments!$B10)</f>
        <v/>
      </c>
      <c r="C10" s="24" t="str">
        <f>IF(A10="","",[1]qryCompletedTSPPayments!$C10)</f>
        <v/>
      </c>
      <c r="D10" s="24" t="str">
        <f>IF(A10="","",[1]qryCompletedTSPPayments!$D10)</f>
        <v/>
      </c>
    </row>
    <row r="11" spans="1:4" x14ac:dyDescent="0.2">
      <c r="A11" t="str">
        <f>IF([1]qryCompletedTSPPayments!$A11="","",[1]qryCompletedTSPPayments!$A11)</f>
        <v/>
      </c>
      <c r="B11" s="23" t="str">
        <f>IF(A11="","",[1]qryCompletedTSPPayments!$B11)</f>
        <v/>
      </c>
      <c r="C11" s="24" t="str">
        <f>IF(A11="","",[1]qryCompletedTSPPayments!$C11)</f>
        <v/>
      </c>
      <c r="D11" s="24" t="str">
        <f>IF(A11="","",[1]qryCompletedTSPPayments!$D11)</f>
        <v/>
      </c>
    </row>
    <row r="12" spans="1:4" x14ac:dyDescent="0.2">
      <c r="A12" t="str">
        <f>IF([1]qryCompletedTSPPayments!$A12="","",[1]qryCompletedTSPPayments!$A12)</f>
        <v/>
      </c>
      <c r="B12" s="23" t="str">
        <f>IF(A12="","",[1]qryCompletedTSPPayments!$B12)</f>
        <v/>
      </c>
      <c r="C12" s="24" t="str">
        <f>IF(A12="","",[1]qryCompletedTSPPayments!$C12)</f>
        <v/>
      </c>
      <c r="D12" s="24" t="str">
        <f>IF(A12="","",[1]qryCompletedTSPPayments!$D12)</f>
        <v/>
      </c>
    </row>
    <row r="13" spans="1:4" x14ac:dyDescent="0.2">
      <c r="A13" t="str">
        <f>IF([1]qryCompletedTSPPayments!$A13="","",[1]qryCompletedTSPPayments!$A13)</f>
        <v/>
      </c>
      <c r="B13" s="23" t="str">
        <f>IF(A13="","",[1]qryCompletedTSPPayments!$B13)</f>
        <v/>
      </c>
      <c r="C13" s="24" t="str">
        <f>IF(A13="","",[1]qryCompletedTSPPayments!$C13)</f>
        <v/>
      </c>
      <c r="D13" s="24" t="str">
        <f>IF(A13="","",[1]qryCompletedTSPPayments!$D13)</f>
        <v/>
      </c>
    </row>
    <row r="14" spans="1:4" x14ac:dyDescent="0.2">
      <c r="A14" t="str">
        <f>IF([1]qryCompletedTSPPayments!$A14="","",[1]qryCompletedTSPPayments!$A14)</f>
        <v/>
      </c>
      <c r="B14" s="23" t="str">
        <f>IF(A14="","",[1]qryCompletedTSPPayments!$B14)</f>
        <v/>
      </c>
      <c r="C14" s="24" t="str">
        <f>IF(A14="","",[1]qryCompletedTSPPayments!$C14)</f>
        <v/>
      </c>
      <c r="D14" s="24" t="str">
        <f>IF(A14="","",[1]qryCompletedTSPPayments!$D14)</f>
        <v/>
      </c>
    </row>
    <row r="15" spans="1:4" x14ac:dyDescent="0.2">
      <c r="A15" t="str">
        <f>IF([1]qryCompletedTSPPayments!$A15="","",[1]qryCompletedTSPPayments!$A15)</f>
        <v/>
      </c>
      <c r="B15" s="23" t="str">
        <f>IF(A15="","",[1]qryCompletedTSPPayments!$B15)</f>
        <v/>
      </c>
      <c r="C15" s="24" t="str">
        <f>IF(A15="","",[1]qryCompletedTSPPayments!$C15)</f>
        <v/>
      </c>
      <c r="D15" s="24" t="str">
        <f>IF(A15="","",[1]qryCompletedTSPPayments!$D15)</f>
        <v/>
      </c>
    </row>
    <row r="16" spans="1:4" x14ac:dyDescent="0.2">
      <c r="A16" t="str">
        <f>IF([1]qryCompletedTSPPayments!$A16="","",[1]qryCompletedTSPPayments!$A16)</f>
        <v/>
      </c>
      <c r="B16" s="23" t="str">
        <f>IF(A16="","",[1]qryCompletedTSPPayments!$B16)</f>
        <v/>
      </c>
      <c r="C16" s="24" t="str">
        <f>IF(A16="","",[1]qryCompletedTSPPayments!$C16)</f>
        <v/>
      </c>
      <c r="D16" s="24" t="str">
        <f>IF(A16="","",[1]qryCompletedTSPPayments!$D16)</f>
        <v/>
      </c>
    </row>
    <row r="17" spans="1:4" x14ac:dyDescent="0.2">
      <c r="A17" t="str">
        <f>IF([1]qryCompletedTSPPayments!$A17="","",[1]qryCompletedTSPPayments!$A17)</f>
        <v/>
      </c>
      <c r="B17" s="23" t="str">
        <f>IF(A17="","",[1]qryCompletedTSPPayments!$B17)</f>
        <v/>
      </c>
      <c r="C17" s="24" t="str">
        <f>IF(A17="","",[1]qryCompletedTSPPayments!$C17)</f>
        <v/>
      </c>
      <c r="D17" s="24" t="str">
        <f>IF(A17="","",[1]qryCompletedTSPPayments!$D17)</f>
        <v/>
      </c>
    </row>
    <row r="18" spans="1:4" x14ac:dyDescent="0.2">
      <c r="A18" t="str">
        <f>IF([1]qryCompletedTSPPayments!$A18="","",[1]qryCompletedTSPPayments!$A18)</f>
        <v/>
      </c>
      <c r="B18" s="23" t="str">
        <f>IF(A18="","",[1]qryCompletedTSPPayments!$B18)</f>
        <v/>
      </c>
      <c r="C18" s="24" t="str">
        <f>IF(A18="","",[1]qryCompletedTSPPayments!$C18)</f>
        <v/>
      </c>
      <c r="D18" s="24" t="str">
        <f>IF(A18="","",[1]qryCompletedTSPPayments!$D18)</f>
        <v/>
      </c>
    </row>
    <row r="19" spans="1:4" x14ac:dyDescent="0.2">
      <c r="A19" t="str">
        <f>IF([1]qryCompletedTSPPayments!$A19="","",[1]qryCompletedTSPPayments!$A19)</f>
        <v/>
      </c>
      <c r="B19" s="23" t="str">
        <f>IF(A19="","",[1]qryCompletedTSPPayments!$B19)</f>
        <v/>
      </c>
      <c r="C19" s="24" t="str">
        <f>IF(A19="","",[1]qryCompletedTSPPayments!$C19)</f>
        <v/>
      </c>
      <c r="D19" s="24" t="str">
        <f>IF(A19="","",[1]qryCompletedTSPPayments!$D19)</f>
        <v/>
      </c>
    </row>
    <row r="20" spans="1:4" x14ac:dyDescent="0.2">
      <c r="A20" t="str">
        <f>IF([1]qryCompletedTSPPayments!$A20="","",[1]qryCompletedTSPPayments!$A20)</f>
        <v/>
      </c>
      <c r="B20" s="23" t="str">
        <f>IF(A20="","",[1]qryCompletedTSPPayments!$B20)</f>
        <v/>
      </c>
      <c r="C20" s="24" t="str">
        <f>IF(A20="","",[1]qryCompletedTSPPayments!$C20)</f>
        <v/>
      </c>
      <c r="D20" s="24" t="str">
        <f>IF(A20="","",[1]qryCompletedTSPPayments!$D20)</f>
        <v/>
      </c>
    </row>
    <row r="21" spans="1:4" x14ac:dyDescent="0.2">
      <c r="A21" t="str">
        <f>IF([1]qryCompletedTSPPayments!$A21="","",[1]qryCompletedTSPPayments!$A21)</f>
        <v/>
      </c>
      <c r="B21" s="23" t="str">
        <f>IF(A21="","",[1]qryCompletedTSPPayments!$B21)</f>
        <v/>
      </c>
      <c r="C21" s="24" t="str">
        <f>IF(A21="","",[1]qryCompletedTSPPayments!$C21)</f>
        <v/>
      </c>
      <c r="D21" s="24" t="str">
        <f>IF(A21="","",[1]qryCompletedTSPPayments!$D21)</f>
        <v/>
      </c>
    </row>
    <row r="22" spans="1:4" x14ac:dyDescent="0.2">
      <c r="A22" t="str">
        <f>IF([1]qryCompletedTSPPayments!$A22="","",[1]qryCompletedTSPPayments!$A22)</f>
        <v/>
      </c>
      <c r="B22" s="23" t="str">
        <f>IF(A22="","",[1]qryCompletedTSPPayments!$B22)</f>
        <v/>
      </c>
      <c r="C22" s="24" t="str">
        <f>IF(A22="","",[1]qryCompletedTSPPayments!$C22)</f>
        <v/>
      </c>
      <c r="D22" s="24" t="str">
        <f>IF(A22="","",[1]qryCompletedTSPPayments!$D22)</f>
        <v/>
      </c>
    </row>
    <row r="23" spans="1:4" x14ac:dyDescent="0.2">
      <c r="A23" t="str">
        <f>IF([1]qryCompletedTSPPayments!$A23="","",[1]qryCompletedTSPPayments!$A23)</f>
        <v/>
      </c>
      <c r="B23" s="23" t="str">
        <f>IF(A23="","",[1]qryCompletedTSPPayments!$B23)</f>
        <v/>
      </c>
      <c r="C23" s="24" t="str">
        <f>IF(A23="","",[1]qryCompletedTSPPayments!$C23)</f>
        <v/>
      </c>
      <c r="D23" s="24" t="str">
        <f>IF(A23="","",[1]qryCompletedTSPPayments!$D23)</f>
        <v/>
      </c>
    </row>
    <row r="24" spans="1:4" x14ac:dyDescent="0.2">
      <c r="A24" t="str">
        <f>IF([1]qryCompletedTSPPayments!$A24="","",[1]qryCompletedTSPPayments!$A24)</f>
        <v/>
      </c>
      <c r="B24" s="23" t="str">
        <f>IF(A24="","",[1]qryCompletedTSPPayments!$B24)</f>
        <v/>
      </c>
      <c r="C24" s="24" t="str">
        <f>IF(A24="","",[1]qryCompletedTSPPayments!$C24)</f>
        <v/>
      </c>
      <c r="D24" s="24" t="str">
        <f>IF(A24="","",[1]qryCompletedTSPPayments!$D24)</f>
        <v/>
      </c>
    </row>
    <row r="25" spans="1:4" x14ac:dyDescent="0.2">
      <c r="A25" t="str">
        <f>IF([1]qryCompletedTSPPayments!$A25="","",[1]qryCompletedTSPPayments!$A25)</f>
        <v/>
      </c>
      <c r="B25" s="23" t="str">
        <f>IF(A25="","",[1]qryCompletedTSPPayments!$B25)</f>
        <v/>
      </c>
      <c r="C25" s="24" t="str">
        <f>IF(A25="","",[1]qryCompletedTSPPayments!$C25)</f>
        <v/>
      </c>
      <c r="D25" s="24" t="str">
        <f>IF(A25="","",[1]qryCompletedTSPPayments!$D25)</f>
        <v/>
      </c>
    </row>
    <row r="26" spans="1:4" x14ac:dyDescent="0.2">
      <c r="A26" t="str">
        <f>IF([1]qryCompletedTSPPayments!$A26="","",[1]qryCompletedTSPPayments!$A26)</f>
        <v/>
      </c>
      <c r="B26" s="23" t="str">
        <f>IF(A26="","",[1]qryCompletedTSPPayments!$B26)</f>
        <v/>
      </c>
      <c r="C26" s="24" t="str">
        <f>IF(A26="","",[1]qryCompletedTSPPayments!$C26)</f>
        <v/>
      </c>
      <c r="D26" s="24" t="str">
        <f>IF(A26="","",[1]qryCompletedTSPPayments!$D26)</f>
        <v/>
      </c>
    </row>
    <row r="27" spans="1:4" x14ac:dyDescent="0.2">
      <c r="A27" t="str">
        <f>IF([1]qryCompletedTSPPayments!$A27="","",[1]qryCompletedTSPPayments!$A27)</f>
        <v/>
      </c>
      <c r="B27" s="23" t="str">
        <f>IF(A27="","",[1]qryCompletedTSPPayments!$B27)</f>
        <v/>
      </c>
      <c r="C27" s="24" t="str">
        <f>IF(A27="","",[1]qryCompletedTSPPayments!$C27)</f>
        <v/>
      </c>
      <c r="D27" s="24" t="str">
        <f>IF(A27="","",[1]qryCompletedTSPPayments!$D27)</f>
        <v/>
      </c>
    </row>
    <row r="28" spans="1:4" x14ac:dyDescent="0.2">
      <c r="A28" t="str">
        <f>IF([1]qryCompletedTSPPayments!$A28="","",[1]qryCompletedTSPPayments!$A28)</f>
        <v/>
      </c>
      <c r="B28" s="23" t="str">
        <f>IF(A28="","",[1]qryCompletedTSPPayments!$B28)</f>
        <v/>
      </c>
      <c r="C28" s="24" t="str">
        <f>IF(A28="","",[1]qryCompletedTSPPayments!$C28)</f>
        <v/>
      </c>
      <c r="D28" s="24" t="str">
        <f>IF(A28="","",[1]qryCompletedTSPPayments!$D28)</f>
        <v/>
      </c>
    </row>
    <row r="29" spans="1:4" x14ac:dyDescent="0.2">
      <c r="A29" t="str">
        <f>IF([1]qryCompletedTSPPayments!$A29="","",[1]qryCompletedTSPPayments!$A29)</f>
        <v/>
      </c>
      <c r="B29" s="23" t="str">
        <f>IF(A29="","",[1]qryCompletedTSPPayments!$B29)</f>
        <v/>
      </c>
      <c r="C29" s="24" t="str">
        <f>IF(A29="","",[1]qryCompletedTSPPayments!$C29)</f>
        <v/>
      </c>
      <c r="D29" s="24" t="str">
        <f>IF(A29="","",[1]qryCompletedTSPPayments!$D29)</f>
        <v/>
      </c>
    </row>
    <row r="30" spans="1:4" x14ac:dyDescent="0.2">
      <c r="A30" t="str">
        <f>IF([1]qryCompletedTSPPayments!$A30="","",[1]qryCompletedTSPPayments!$A30)</f>
        <v/>
      </c>
      <c r="B30" s="23" t="str">
        <f>IF(A30="","",[1]qryCompletedTSPPayments!$B30)</f>
        <v/>
      </c>
      <c r="C30" s="24" t="str">
        <f>IF(A30="","",[1]qryCompletedTSPPayments!$C30)</f>
        <v/>
      </c>
      <c r="D30" s="24" t="str">
        <f>IF(A30="","",[1]qryCompletedTSPPayments!$D30)</f>
        <v/>
      </c>
    </row>
    <row r="31" spans="1:4" x14ac:dyDescent="0.2">
      <c r="A31" t="str">
        <f>IF([1]qryCompletedTSPPayments!$A31="","",[1]qryCompletedTSPPayments!$A31)</f>
        <v/>
      </c>
      <c r="B31" s="23" t="str">
        <f>IF(A31="","",[1]qryCompletedTSPPayments!$B31)</f>
        <v/>
      </c>
      <c r="C31" s="24" t="str">
        <f>IF(A31="","",[1]qryCompletedTSPPayments!$C31)</f>
        <v/>
      </c>
      <c r="D31" s="24" t="str">
        <f>IF(A31="","",[1]qryCompletedTSPPayments!$D31)</f>
        <v/>
      </c>
    </row>
    <row r="32" spans="1:4" x14ac:dyDescent="0.2">
      <c r="A32" t="str">
        <f>IF([1]qryCompletedTSPPayments!$A32="","",[1]qryCompletedTSPPayments!$A32)</f>
        <v/>
      </c>
      <c r="B32" s="23" t="str">
        <f>IF(A32="","",[1]qryCompletedTSPPayments!$B32)</f>
        <v/>
      </c>
      <c r="C32" s="24" t="str">
        <f>IF(A32="","",[1]qryCompletedTSPPayments!$C32)</f>
        <v/>
      </c>
      <c r="D32" s="24" t="str">
        <f>IF(A32="","",[1]qryCompletedTSPPayments!$D32)</f>
        <v/>
      </c>
    </row>
    <row r="33" spans="1:4" x14ac:dyDescent="0.2">
      <c r="A33" t="str">
        <f>IF([1]qryCompletedTSPPayments!$A33="","",[1]qryCompletedTSPPayments!$A33)</f>
        <v/>
      </c>
      <c r="B33" s="23" t="str">
        <f>IF(A33="","",[1]qryCompletedTSPPayments!$B33)</f>
        <v/>
      </c>
      <c r="C33" s="24" t="str">
        <f>IF(A33="","",[1]qryCompletedTSPPayments!$C33)</f>
        <v/>
      </c>
      <c r="D33" s="24" t="str">
        <f>IF(A33="","",[1]qryCompletedTSPPayments!$D33)</f>
        <v/>
      </c>
    </row>
    <row r="34" spans="1:4" x14ac:dyDescent="0.2">
      <c r="A34" t="str">
        <f>IF([1]qryCompletedTSPPayments!$A34="","",[1]qryCompletedTSPPayments!$A34)</f>
        <v/>
      </c>
      <c r="B34" s="23" t="str">
        <f>IF(A34="","",[1]qryCompletedTSPPayments!$B34)</f>
        <v/>
      </c>
      <c r="C34" s="24" t="str">
        <f>IF(A34="","",[1]qryCompletedTSPPayments!$C34)</f>
        <v/>
      </c>
      <c r="D34" s="24" t="str">
        <f>IF(A34="","",[1]qryCompletedTSPPayments!$D34)</f>
        <v/>
      </c>
    </row>
    <row r="35" spans="1:4" x14ac:dyDescent="0.2">
      <c r="A35" t="str">
        <f>IF([1]qryCompletedTSPPayments!$A35="","",[1]qryCompletedTSPPayments!$A35)</f>
        <v/>
      </c>
      <c r="B35" s="23" t="str">
        <f>IF(A35="","",[1]qryCompletedTSPPayments!$B35)</f>
        <v/>
      </c>
      <c r="C35" s="24" t="str">
        <f>IF(A35="","",[1]qryCompletedTSPPayments!$C35)</f>
        <v/>
      </c>
      <c r="D35" s="24" t="str">
        <f>IF(A35="","",[1]qryCompletedTSPPayments!$D35)</f>
        <v/>
      </c>
    </row>
    <row r="36" spans="1:4" x14ac:dyDescent="0.2">
      <c r="A36" t="str">
        <f>IF([1]qryCompletedTSPPayments!$A36="","",[1]qryCompletedTSPPayments!$A36)</f>
        <v/>
      </c>
      <c r="B36" s="23" t="str">
        <f>IF(A36="","",[1]qryCompletedTSPPayments!$B36)</f>
        <v/>
      </c>
      <c r="C36" s="24" t="str">
        <f>IF(A36="","",[1]qryCompletedTSPPayments!$C36)</f>
        <v/>
      </c>
      <c r="D36" s="24" t="str">
        <f>IF(A36="","",[1]qryCompletedTSPPayments!$D36)</f>
        <v/>
      </c>
    </row>
    <row r="37" spans="1:4" x14ac:dyDescent="0.2">
      <c r="A37" t="str">
        <f>IF([1]qryCompletedTSPPayments!$A37="","",[1]qryCompletedTSPPayments!$A37)</f>
        <v/>
      </c>
      <c r="B37" s="23" t="str">
        <f>IF(A37="","",[1]qryCompletedTSPPayments!$B37)</f>
        <v/>
      </c>
      <c r="C37" s="24" t="str">
        <f>IF(A37="","",[1]qryCompletedTSPPayments!$C37)</f>
        <v/>
      </c>
      <c r="D37" s="24" t="str">
        <f>IF(A37="","",[1]qryCompletedTSPPayments!$D37)</f>
        <v/>
      </c>
    </row>
    <row r="38" spans="1:4" x14ac:dyDescent="0.2">
      <c r="A38" t="str">
        <f>IF([1]qryCompletedTSPPayments!$A38="","",[1]qryCompletedTSPPayments!$A38)</f>
        <v/>
      </c>
      <c r="B38" s="23" t="str">
        <f>IF(A38="","",[1]qryCompletedTSPPayments!$B38)</f>
        <v/>
      </c>
      <c r="C38" s="24" t="str">
        <f>IF(A38="","",[1]qryCompletedTSPPayments!$C38)</f>
        <v/>
      </c>
      <c r="D38" s="24" t="str">
        <f>IF(A38="","",[1]qryCompletedTSPPayments!$D38)</f>
        <v/>
      </c>
    </row>
    <row r="39" spans="1:4" x14ac:dyDescent="0.2">
      <c r="A39" t="str">
        <f>IF([1]qryCompletedTSPPayments!$A39="","",[1]qryCompletedTSPPayments!$A39)</f>
        <v/>
      </c>
      <c r="B39" s="23" t="str">
        <f>IF(A39="","",[1]qryCompletedTSPPayments!$B39)</f>
        <v/>
      </c>
      <c r="C39" s="24" t="str">
        <f>IF(A39="","",[1]qryCompletedTSPPayments!$C39)</f>
        <v/>
      </c>
      <c r="D39" s="24" t="str">
        <f>IF(A39="","",[1]qryCompletedTSPPayments!$D39)</f>
        <v/>
      </c>
    </row>
    <row r="40" spans="1:4" x14ac:dyDescent="0.2">
      <c r="A40" t="str">
        <f>IF([1]qryCompletedTSPPayments!$A40="","",[1]qryCompletedTSPPayments!$A40)</f>
        <v/>
      </c>
      <c r="B40" s="23" t="str">
        <f>IF(A40="","",[1]qryCompletedTSPPayments!$B40)</f>
        <v/>
      </c>
      <c r="C40" s="24" t="str">
        <f>IF(A40="","",[1]qryCompletedTSPPayments!$C40)</f>
        <v/>
      </c>
      <c r="D40" s="24" t="str">
        <f>IF(A40="","",[1]qryCompletedTSPPayments!$D40)</f>
        <v/>
      </c>
    </row>
    <row r="41" spans="1:4" x14ac:dyDescent="0.2">
      <c r="A41" t="str">
        <f>IF([1]qryCompletedTSPPayments!$A41="","",[1]qryCompletedTSPPayments!$A41)</f>
        <v/>
      </c>
      <c r="B41" s="23" t="str">
        <f>IF(A41="","",[1]qryCompletedTSPPayments!$B41)</f>
        <v/>
      </c>
      <c r="C41" s="24" t="str">
        <f>IF(A41="","",[1]qryCompletedTSPPayments!$C41)</f>
        <v/>
      </c>
      <c r="D41" s="24" t="str">
        <f>IF(A41="","",[1]qryCompletedTSPPayments!$D41)</f>
        <v/>
      </c>
    </row>
    <row r="42" spans="1:4" x14ac:dyDescent="0.2">
      <c r="A42" t="str">
        <f>IF([1]qryCompletedTSPPayments!$A42="","",[1]qryCompletedTSPPayments!$A42)</f>
        <v/>
      </c>
      <c r="B42" s="23" t="str">
        <f>IF(A42="","",[1]qryCompletedTSPPayments!$B42)</f>
        <v/>
      </c>
      <c r="C42" s="24" t="str">
        <f>IF(A42="","",[1]qryCompletedTSPPayments!$C42)</f>
        <v/>
      </c>
      <c r="D42" s="24" t="str">
        <f>IF(A42="","",[1]qryCompletedTSPPayments!$D42)</f>
        <v/>
      </c>
    </row>
    <row r="43" spans="1:4" x14ac:dyDescent="0.2">
      <c r="A43" t="str">
        <f>IF([1]qryCompletedTSPPayments!$A43="","",[1]qryCompletedTSPPayments!$A43)</f>
        <v/>
      </c>
      <c r="B43" s="23" t="str">
        <f>IF(A43="","",[1]qryCompletedTSPPayments!$B43)</f>
        <v/>
      </c>
      <c r="C43" s="24" t="str">
        <f>IF(A43="","",[1]qryCompletedTSPPayments!$C43)</f>
        <v/>
      </c>
      <c r="D43" s="24" t="str">
        <f>IF(A43="","",[1]qryCompletedTSPPayments!$D43)</f>
        <v/>
      </c>
    </row>
    <row r="44" spans="1:4" x14ac:dyDescent="0.2">
      <c r="A44" t="str">
        <f>IF([1]qryCompletedTSPPayments!$A44="","",[1]qryCompletedTSPPayments!$A44)</f>
        <v/>
      </c>
      <c r="B44" s="23" t="str">
        <f>IF(A44="","",[1]qryCompletedTSPPayments!$B44)</f>
        <v/>
      </c>
      <c r="C44" s="24" t="str">
        <f>IF(A44="","",[1]qryCompletedTSPPayments!$C44)</f>
        <v/>
      </c>
      <c r="D44" s="24" t="str">
        <f>IF(A44="","",[1]qryCompletedTSPPayments!$D44)</f>
        <v/>
      </c>
    </row>
    <row r="45" spans="1:4" x14ac:dyDescent="0.2">
      <c r="A45" t="str">
        <f>IF([1]qryCompletedTSPPayments!$A45="","",[1]qryCompletedTSPPayments!$A45)</f>
        <v/>
      </c>
      <c r="B45" s="23" t="str">
        <f>IF(A45="","",[1]qryCompletedTSPPayments!$B45)</f>
        <v/>
      </c>
      <c r="C45" s="24" t="str">
        <f>IF(A45="","",[1]qryCompletedTSPPayments!$C45)</f>
        <v/>
      </c>
      <c r="D45" s="24" t="str">
        <f>IF(A45="","",[1]qryCompletedTSPPayments!$D45)</f>
        <v/>
      </c>
    </row>
    <row r="46" spans="1:4" x14ac:dyDescent="0.2">
      <c r="A46" t="str">
        <f>IF([1]qryCompletedTSPPayments!$A46="","",[1]qryCompletedTSPPayments!$A46)</f>
        <v/>
      </c>
      <c r="B46" s="23" t="str">
        <f>IF(A46="","",[1]qryCompletedTSPPayments!$B46)</f>
        <v/>
      </c>
      <c r="C46" s="24" t="str">
        <f>IF(A46="","",[1]qryCompletedTSPPayments!$C46)</f>
        <v/>
      </c>
      <c r="D46" s="24" t="str">
        <f>IF(A46="","",[1]qryCompletedTSPPayments!$D46)</f>
        <v/>
      </c>
    </row>
    <row r="47" spans="1:4" x14ac:dyDescent="0.2">
      <c r="A47" t="str">
        <f>IF([1]qryCompletedTSPPayments!$A47="","",[1]qryCompletedTSPPayments!$A47)</f>
        <v/>
      </c>
      <c r="B47" s="23" t="str">
        <f>IF(A47="","",[1]qryCompletedTSPPayments!$B47)</f>
        <v/>
      </c>
      <c r="C47" s="24" t="str">
        <f>IF(A47="","",[1]qryCompletedTSPPayments!$C47)</f>
        <v/>
      </c>
      <c r="D47" s="24" t="str">
        <f>IF(A47="","",[1]qryCompletedTSPPayments!$D47)</f>
        <v/>
      </c>
    </row>
    <row r="48" spans="1:4" x14ac:dyDescent="0.2">
      <c r="A48" t="str">
        <f>IF([1]qryCompletedTSPPayments!$A48="","",[1]qryCompletedTSPPayments!$A48)</f>
        <v/>
      </c>
      <c r="B48" s="23" t="str">
        <f>IF(A48="","",[1]qryCompletedTSPPayments!$B48)</f>
        <v/>
      </c>
      <c r="C48" s="24" t="str">
        <f>IF(A48="","",[1]qryCompletedTSPPayments!$C48)</f>
        <v/>
      </c>
      <c r="D48" s="24" t="str">
        <f>IF(A48="","",[1]qryCompletedTSPPayments!$D48)</f>
        <v/>
      </c>
    </row>
    <row r="49" spans="1:4" x14ac:dyDescent="0.2">
      <c r="A49" t="str">
        <f>IF([1]qryCompletedTSPPayments!$A49="","",[1]qryCompletedTSPPayments!$A49)</f>
        <v/>
      </c>
      <c r="B49" s="23" t="str">
        <f>IF(A49="","",[1]qryCompletedTSPPayments!$B49)</f>
        <v/>
      </c>
      <c r="C49" s="24" t="str">
        <f>IF(A49="","",[1]qryCompletedTSPPayments!$C49)</f>
        <v/>
      </c>
      <c r="D49" s="24" t="str">
        <f>IF(A49="","",[1]qryCompletedTSPPayments!$D49)</f>
        <v/>
      </c>
    </row>
    <row r="50" spans="1:4" x14ac:dyDescent="0.2">
      <c r="A50" t="str">
        <f>IF([1]qryCompletedTSPPayments!$A50="","",[1]qryCompletedTSPPayments!$A50)</f>
        <v/>
      </c>
      <c r="B50" s="23" t="str">
        <f>IF(A50="","",[1]qryCompletedTSPPayments!$B50)</f>
        <v/>
      </c>
      <c r="C50" s="24" t="str">
        <f>IF(A50="","",[1]qryCompletedTSPPayments!$C50)</f>
        <v/>
      </c>
      <c r="D50" s="24" t="str">
        <f>IF(A50="","",[1]qryCompletedTSPPayments!$D50)</f>
        <v/>
      </c>
    </row>
    <row r="51" spans="1:4" x14ac:dyDescent="0.2">
      <c r="A51" t="str">
        <f>IF([1]qryCompletedTSPPayments!$A51="","",[1]qryCompletedTSPPayments!$A51)</f>
        <v/>
      </c>
      <c r="B51" s="23" t="str">
        <f>IF(A51="","",[1]qryCompletedTSPPayments!$B51)</f>
        <v/>
      </c>
      <c r="C51" s="24" t="str">
        <f>IF(A51="","",[1]qryCompletedTSPPayments!$C51)</f>
        <v/>
      </c>
      <c r="D51" s="24" t="str">
        <f>IF(A51="","",[1]qryCompletedTSPPayments!$D51)</f>
        <v/>
      </c>
    </row>
    <row r="52" spans="1:4" x14ac:dyDescent="0.2">
      <c r="A52" t="str">
        <f>IF([1]qryCompletedTSPPayments!$A52="","",[1]qryCompletedTSPPayments!$A52)</f>
        <v/>
      </c>
      <c r="B52" s="23" t="str">
        <f>IF(A52="","",[1]qryCompletedTSPPayments!$B52)</f>
        <v/>
      </c>
      <c r="C52" s="24" t="str">
        <f>IF(A52="","",[1]qryCompletedTSPPayments!$C52)</f>
        <v/>
      </c>
      <c r="D52" s="24" t="str">
        <f>IF(A52="","",[1]qryCompletedTSPPayments!$D52)</f>
        <v/>
      </c>
    </row>
    <row r="53" spans="1:4" x14ac:dyDescent="0.2">
      <c r="A53" t="str">
        <f>IF([1]qryCompletedTSPPayments!$A53="","",[1]qryCompletedTSPPayments!$A53)</f>
        <v/>
      </c>
      <c r="B53" s="23" t="str">
        <f>IF(A53="","",[1]qryCompletedTSPPayments!$B53)</f>
        <v/>
      </c>
      <c r="C53" s="24" t="str">
        <f>IF(A53="","",[1]qryCompletedTSPPayments!$C53)</f>
        <v/>
      </c>
      <c r="D53" s="24" t="str">
        <f>IF(A53="","",[1]qryCompletedTSPPayments!$D53)</f>
        <v/>
      </c>
    </row>
    <row r="54" spans="1:4" x14ac:dyDescent="0.2">
      <c r="A54" t="str">
        <f>IF([1]qryCompletedTSPPayments!$A54="","",[1]qryCompletedTSPPayments!$A54)</f>
        <v/>
      </c>
      <c r="B54" s="23" t="str">
        <f>IF(A54="","",[1]qryCompletedTSPPayments!$B54)</f>
        <v/>
      </c>
      <c r="C54" s="24" t="str">
        <f>IF(A54="","",[1]qryCompletedTSPPayments!$C54)</f>
        <v/>
      </c>
      <c r="D54" s="24" t="str">
        <f>IF(A54="","",[1]qryCompletedTSPPayments!$D54)</f>
        <v/>
      </c>
    </row>
    <row r="55" spans="1:4" x14ac:dyDescent="0.2">
      <c r="A55" t="str">
        <f>IF([1]qryCompletedTSPPayments!$A55="","",[1]qryCompletedTSPPayments!$A55)</f>
        <v/>
      </c>
      <c r="B55" s="23" t="str">
        <f>IF(A55="","",[1]qryCompletedTSPPayments!$B55)</f>
        <v/>
      </c>
      <c r="C55" s="24" t="str">
        <f>IF(A55="","",[1]qryCompletedTSPPayments!$C55)</f>
        <v/>
      </c>
      <c r="D55" s="24" t="str">
        <f>IF(A55="","",[1]qryCompletedTSPPayments!$D55)</f>
        <v/>
      </c>
    </row>
    <row r="56" spans="1:4" x14ac:dyDescent="0.2">
      <c r="A56" t="str">
        <f>IF([1]qryCompletedTSPPayments!$A56="","",[1]qryCompletedTSPPayments!$A56)</f>
        <v/>
      </c>
      <c r="B56" s="23" t="str">
        <f>IF(A56="","",[1]qryCompletedTSPPayments!$B56)</f>
        <v/>
      </c>
      <c r="C56" s="24" t="str">
        <f>IF(A56="","",[1]qryCompletedTSPPayments!$C56)</f>
        <v/>
      </c>
      <c r="D56" s="24" t="str">
        <f>IF(A56="","",[1]qryCompletedTSPPayments!$D56)</f>
        <v/>
      </c>
    </row>
    <row r="57" spans="1:4" x14ac:dyDescent="0.2">
      <c r="A57" t="str">
        <f>IF([1]qryCompletedTSPPayments!$A57="","",[1]qryCompletedTSPPayments!$A57)</f>
        <v/>
      </c>
      <c r="B57" s="23" t="str">
        <f>IF(A57="","",[1]qryCompletedTSPPayments!$B57)</f>
        <v/>
      </c>
      <c r="C57" s="24" t="str">
        <f>IF(A57="","",[1]qryCompletedTSPPayments!$C57)</f>
        <v/>
      </c>
      <c r="D57" s="24" t="str">
        <f>IF(A57="","",[1]qryCompletedTSPPayments!$D57)</f>
        <v/>
      </c>
    </row>
    <row r="58" spans="1:4" x14ac:dyDescent="0.2">
      <c r="A58" t="str">
        <f>IF([1]qryCompletedTSPPayments!$A58="","",[1]qryCompletedTSPPayments!$A58)</f>
        <v/>
      </c>
      <c r="B58" s="23" t="str">
        <f>IF(A58="","",[1]qryCompletedTSPPayments!$B58)</f>
        <v/>
      </c>
      <c r="C58" s="24" t="str">
        <f>IF(A58="","",[1]qryCompletedTSPPayments!$C58)</f>
        <v/>
      </c>
      <c r="D58" s="24" t="str">
        <f>IF(A58="","",[1]qryCompletedTSPPayments!$D58)</f>
        <v/>
      </c>
    </row>
    <row r="59" spans="1:4" x14ac:dyDescent="0.2">
      <c r="A59" t="str">
        <f>IF([1]qryCompletedTSPPayments!$A59="","",[1]qryCompletedTSPPayments!$A59)</f>
        <v/>
      </c>
      <c r="B59" s="23" t="str">
        <f>IF(A59="","",[1]qryCompletedTSPPayments!$B59)</f>
        <v/>
      </c>
      <c r="C59" s="24" t="str">
        <f>IF(A59="","",[1]qryCompletedTSPPayments!$C59)</f>
        <v/>
      </c>
      <c r="D59" s="24" t="str">
        <f>IF(A59="","",[1]qryCompletedTSPPayments!$D59)</f>
        <v/>
      </c>
    </row>
    <row r="60" spans="1:4" x14ac:dyDescent="0.2">
      <c r="A60" t="str">
        <f>IF([1]qryCompletedTSPPayments!$A60="","",[1]qryCompletedTSPPayments!$A60)</f>
        <v/>
      </c>
      <c r="B60" s="23" t="str">
        <f>IF(A60="","",[1]qryCompletedTSPPayments!$B60)</f>
        <v/>
      </c>
      <c r="C60" s="24" t="str">
        <f>IF(A60="","",[1]qryCompletedTSPPayments!$C60)</f>
        <v/>
      </c>
      <c r="D60" s="24" t="str">
        <f>IF(A60="","",[1]qryCompletedTSPPayments!$D60)</f>
        <v/>
      </c>
    </row>
    <row r="61" spans="1:4" x14ac:dyDescent="0.2">
      <c r="A61" t="str">
        <f>IF([1]qryCompletedTSPPayments!$A61="","",[1]qryCompletedTSPPayments!$A61)</f>
        <v/>
      </c>
      <c r="B61" s="23" t="str">
        <f>IF(A61="","",[1]qryCompletedTSPPayments!$B61)</f>
        <v/>
      </c>
      <c r="C61" s="24" t="str">
        <f>IF(A61="","",[1]qryCompletedTSPPayments!$C61)</f>
        <v/>
      </c>
      <c r="D61" s="24" t="str">
        <f>IF(A61="","",[1]qryCompletedTSPPayments!$D61)</f>
        <v/>
      </c>
    </row>
    <row r="62" spans="1:4" x14ac:dyDescent="0.2">
      <c r="A62" t="str">
        <f>IF([1]qryCompletedTSPPayments!$A62="","",[1]qryCompletedTSPPayments!$A62)</f>
        <v/>
      </c>
      <c r="B62" s="23" t="str">
        <f>IF(A62="","",[1]qryCompletedTSPPayments!$B62)</f>
        <v/>
      </c>
      <c r="C62" s="24" t="str">
        <f>IF(A62="","",[1]qryCompletedTSPPayments!$C62)</f>
        <v/>
      </c>
      <c r="D62" s="24" t="str">
        <f>IF(A62="","",[1]qryCompletedTSPPayments!$D62)</f>
        <v/>
      </c>
    </row>
    <row r="63" spans="1:4" x14ac:dyDescent="0.2">
      <c r="A63" t="str">
        <f>IF([1]qryCompletedTSPPayments!$A63="","",[1]qryCompletedTSPPayments!$A63)</f>
        <v/>
      </c>
      <c r="B63" s="23" t="str">
        <f>IF(A63="","",[1]qryCompletedTSPPayments!$B63)</f>
        <v/>
      </c>
      <c r="C63" s="24" t="str">
        <f>IF(A63="","",[1]qryCompletedTSPPayments!$C63)</f>
        <v/>
      </c>
      <c r="D63" s="24" t="str">
        <f>IF(A63="","",[1]qryCompletedTSPPayments!$D63)</f>
        <v/>
      </c>
    </row>
    <row r="64" spans="1:4" x14ac:dyDescent="0.2">
      <c r="A64" t="str">
        <f>IF([1]qryCompletedTSPPayments!$A64="","",[1]qryCompletedTSPPayments!$A64)</f>
        <v/>
      </c>
      <c r="B64" s="23" t="str">
        <f>IF(A64="","",[1]qryCompletedTSPPayments!$B64)</f>
        <v/>
      </c>
      <c r="C64" s="24" t="str">
        <f>IF(A64="","",[1]qryCompletedTSPPayments!$C64)</f>
        <v/>
      </c>
      <c r="D64" s="24" t="str">
        <f>IF(A64="","",[1]qryCompletedTSPPayments!$D64)</f>
        <v/>
      </c>
    </row>
    <row r="65" spans="1:4" x14ac:dyDescent="0.2">
      <c r="A65" t="str">
        <f>IF([1]qryCompletedTSPPayments!$A65="","",[1]qryCompletedTSPPayments!$A65)</f>
        <v/>
      </c>
      <c r="B65" s="23" t="str">
        <f>IF(A65="","",[1]qryCompletedTSPPayments!$B65)</f>
        <v/>
      </c>
      <c r="C65" s="24" t="str">
        <f>IF(A65="","",[1]qryCompletedTSPPayments!$C65)</f>
        <v/>
      </c>
      <c r="D65" s="24" t="str">
        <f>IF(A65="","",[1]qryCompletedTSPPayments!$D65)</f>
        <v/>
      </c>
    </row>
    <row r="66" spans="1:4" x14ac:dyDescent="0.2">
      <c r="A66" t="str">
        <f>IF([1]qryCompletedTSPPayments!$A66="","",[1]qryCompletedTSPPayments!$A66)</f>
        <v/>
      </c>
      <c r="B66" s="23" t="str">
        <f>IF(A66="","",[1]qryCompletedTSPPayments!$B66)</f>
        <v/>
      </c>
      <c r="C66" s="24" t="str">
        <f>IF(A66="","",[1]qryCompletedTSPPayments!$C66)</f>
        <v/>
      </c>
      <c r="D66" s="24" t="str">
        <f>IF(A66="","",[1]qryCompletedTSPPayments!$D66)</f>
        <v/>
      </c>
    </row>
    <row r="67" spans="1:4" x14ac:dyDescent="0.2">
      <c r="A67" t="str">
        <f>IF([1]qryCompletedTSPPayments!$A67="","",[1]qryCompletedTSPPayments!$A67)</f>
        <v/>
      </c>
      <c r="B67" s="23" t="str">
        <f>IF(A67="","",[1]qryCompletedTSPPayments!$B67)</f>
        <v/>
      </c>
      <c r="C67" s="24" t="str">
        <f>IF(A67="","",[1]qryCompletedTSPPayments!$C67)</f>
        <v/>
      </c>
      <c r="D67" s="24" t="str">
        <f>IF(A67="","",[1]qryCompletedTSPPayments!$D67)</f>
        <v/>
      </c>
    </row>
    <row r="68" spans="1:4" x14ac:dyDescent="0.2">
      <c r="A68" t="str">
        <f>IF([1]qryCompletedTSPPayments!$A68="","",[1]qryCompletedTSPPayments!$A68)</f>
        <v/>
      </c>
      <c r="B68" s="23" t="str">
        <f>IF(A68="","",[1]qryCompletedTSPPayments!$B68)</f>
        <v/>
      </c>
      <c r="C68" s="24" t="str">
        <f>IF(A68="","",[1]qryCompletedTSPPayments!$C68)</f>
        <v/>
      </c>
      <c r="D68" s="24" t="str">
        <f>IF(A68="","",[1]qryCompletedTSPPayments!$D68)</f>
        <v/>
      </c>
    </row>
    <row r="69" spans="1:4" x14ac:dyDescent="0.2">
      <c r="A69" t="str">
        <f>IF([1]qryCompletedTSPPayments!$A69="","",[1]qryCompletedTSPPayments!$A69)</f>
        <v/>
      </c>
      <c r="B69" s="23" t="str">
        <f>IF(A69="","",[1]qryCompletedTSPPayments!$B69)</f>
        <v/>
      </c>
      <c r="C69" s="24" t="str">
        <f>IF(A69="","",[1]qryCompletedTSPPayments!$C69)</f>
        <v/>
      </c>
      <c r="D69" s="24" t="str">
        <f>IF(A69="","",[1]qryCompletedTSPPayments!$D69)</f>
        <v/>
      </c>
    </row>
    <row r="70" spans="1:4" x14ac:dyDescent="0.2">
      <c r="A70" t="str">
        <f>IF([1]qryCompletedTSPPayments!$A70="","",[1]qryCompletedTSPPayments!$A70)</f>
        <v/>
      </c>
      <c r="B70" s="23" t="str">
        <f>IF(A70="","",[1]qryCompletedTSPPayments!$B70)</f>
        <v/>
      </c>
      <c r="C70" s="24" t="str">
        <f>IF(A70="","",[1]qryCompletedTSPPayments!$C70)</f>
        <v/>
      </c>
      <c r="D70" s="24" t="str">
        <f>IF(A70="","",[1]qryCompletedTSPPayments!$D70)</f>
        <v/>
      </c>
    </row>
    <row r="71" spans="1:4" x14ac:dyDescent="0.2">
      <c r="A71" t="str">
        <f>IF([1]qryCompletedTSPPayments!$A71="","",[1]qryCompletedTSPPayments!$A71)</f>
        <v/>
      </c>
      <c r="B71" s="23" t="str">
        <f>IF(A71="","",[1]qryCompletedTSPPayments!$B71)</f>
        <v/>
      </c>
      <c r="C71" s="24" t="str">
        <f>IF(A71="","",[1]qryCompletedTSPPayments!$C71)</f>
        <v/>
      </c>
      <c r="D71" s="24" t="str">
        <f>IF(A71="","",[1]qryCompletedTSPPayments!$D71)</f>
        <v/>
      </c>
    </row>
    <row r="72" spans="1:4" x14ac:dyDescent="0.2">
      <c r="A72" t="str">
        <f>IF([1]qryCompletedTSPPayments!$A72="","",[1]qryCompletedTSPPayments!$A72)</f>
        <v/>
      </c>
      <c r="B72" s="23" t="str">
        <f>IF(A72="","",[1]qryCompletedTSPPayments!$B72)</f>
        <v/>
      </c>
      <c r="C72" s="24" t="str">
        <f>IF(A72="","",[1]qryCompletedTSPPayments!$C72)</f>
        <v/>
      </c>
      <c r="D72" s="24" t="str">
        <f>IF(A72="","",[1]qryCompletedTSPPayments!$D72)</f>
        <v/>
      </c>
    </row>
    <row r="73" spans="1:4" x14ac:dyDescent="0.2">
      <c r="A73" t="str">
        <f>IF([1]qryCompletedTSPPayments!$A73="","",[1]qryCompletedTSPPayments!$A73)</f>
        <v/>
      </c>
      <c r="B73" s="23" t="str">
        <f>IF(A73="","",[1]qryCompletedTSPPayments!$B73)</f>
        <v/>
      </c>
      <c r="C73" s="24" t="str">
        <f>IF(A73="","",[1]qryCompletedTSPPayments!$C73)</f>
        <v/>
      </c>
      <c r="D73" s="24" t="str">
        <f>IF(A73="","",[1]qryCompletedTSPPayments!$D73)</f>
        <v/>
      </c>
    </row>
    <row r="74" spans="1:4" x14ac:dyDescent="0.2">
      <c r="A74" t="str">
        <f>IF([1]qryCompletedTSPPayments!$A74="","",[1]qryCompletedTSPPayments!$A74)</f>
        <v/>
      </c>
      <c r="B74" s="23" t="str">
        <f>IF(A74="","",[1]qryCompletedTSPPayments!$B74)</f>
        <v/>
      </c>
      <c r="C74" s="24" t="str">
        <f>IF(A74="","",[1]qryCompletedTSPPayments!$C74)</f>
        <v/>
      </c>
      <c r="D74" s="24" t="str">
        <f>IF(A74="","",[1]qryCompletedTSPPayments!$D74)</f>
        <v/>
      </c>
    </row>
    <row r="75" spans="1:4" x14ac:dyDescent="0.2">
      <c r="A75" t="str">
        <f>IF([1]qryCompletedTSPPayments!$A75="","",[1]qryCompletedTSPPayments!$A75)</f>
        <v/>
      </c>
      <c r="B75" s="23" t="str">
        <f>IF(A75="","",[1]qryCompletedTSPPayments!$B75)</f>
        <v/>
      </c>
      <c r="C75" s="24" t="str">
        <f>IF(A75="","",[1]qryCompletedTSPPayments!$C75)</f>
        <v/>
      </c>
      <c r="D75" s="24" t="str">
        <f>IF(A75="","",[1]qryCompletedTSPPayments!$D75)</f>
        <v/>
      </c>
    </row>
    <row r="76" spans="1:4" x14ac:dyDescent="0.2">
      <c r="A76" t="str">
        <f>IF([1]qryCompletedTSPPayments!$A76="","",[1]qryCompletedTSPPayments!$A76)</f>
        <v/>
      </c>
      <c r="B76" s="23" t="str">
        <f>IF(A76="","",[1]qryCompletedTSPPayments!$B76)</f>
        <v/>
      </c>
      <c r="C76" s="24" t="str">
        <f>IF(A76="","",[1]qryCompletedTSPPayments!$C76)</f>
        <v/>
      </c>
      <c r="D76" s="24" t="str">
        <f>IF(A76="","",[1]qryCompletedTSPPayments!$D76)</f>
        <v/>
      </c>
    </row>
    <row r="77" spans="1:4" x14ac:dyDescent="0.2">
      <c r="A77" t="str">
        <f>IF([1]qryCompletedTSPPayments!$A77="","",[1]qryCompletedTSPPayments!$A77)</f>
        <v/>
      </c>
      <c r="B77" s="23" t="str">
        <f>IF(A77="","",[1]qryCompletedTSPPayments!$B77)</f>
        <v/>
      </c>
      <c r="C77" s="24" t="str">
        <f>IF(A77="","",[1]qryCompletedTSPPayments!$C77)</f>
        <v/>
      </c>
      <c r="D77" s="24" t="str">
        <f>IF(A77="","",[1]qryCompletedTSPPayments!$D77)</f>
        <v/>
      </c>
    </row>
    <row r="78" spans="1:4" x14ac:dyDescent="0.2">
      <c r="A78" t="str">
        <f>IF([1]qryCompletedTSPPayments!$A78="","",[1]qryCompletedTSPPayments!$A78)</f>
        <v/>
      </c>
      <c r="B78" s="23" t="str">
        <f>IF(A78="","",[1]qryCompletedTSPPayments!$B78)</f>
        <v/>
      </c>
      <c r="C78" s="24" t="str">
        <f>IF(A78="","",[1]qryCompletedTSPPayments!$C78)</f>
        <v/>
      </c>
      <c r="D78" s="24" t="str">
        <f>IF(A78="","",[1]qryCompletedTSPPayments!$D78)</f>
        <v/>
      </c>
    </row>
    <row r="79" spans="1:4" x14ac:dyDescent="0.2">
      <c r="A79" t="str">
        <f>IF([1]qryCompletedTSPPayments!$A79="","",[1]qryCompletedTSPPayments!$A79)</f>
        <v/>
      </c>
      <c r="B79" s="23" t="str">
        <f>IF(A79="","",[1]qryCompletedTSPPayments!$B79)</f>
        <v/>
      </c>
      <c r="C79" s="24" t="str">
        <f>IF(A79="","",[1]qryCompletedTSPPayments!$C79)</f>
        <v/>
      </c>
      <c r="D79" s="24" t="str">
        <f>IF(A79="","",[1]qryCompletedTSPPayments!$D79)</f>
        <v/>
      </c>
    </row>
    <row r="80" spans="1:4" x14ac:dyDescent="0.2">
      <c r="A80" t="str">
        <f>IF([1]qryCompletedTSPPayments!$A80="","",[1]qryCompletedTSPPayments!$A80)</f>
        <v/>
      </c>
      <c r="B80" s="23" t="str">
        <f>IF(A80="","",[1]qryCompletedTSPPayments!$B80)</f>
        <v/>
      </c>
      <c r="C80" s="24" t="str">
        <f>IF(A80="","",[1]qryCompletedTSPPayments!$C80)</f>
        <v/>
      </c>
      <c r="D80" s="24" t="str">
        <f>IF(A80="","",[1]qryCompletedTSPPayments!$D80)</f>
        <v/>
      </c>
    </row>
    <row r="81" spans="1:4" x14ac:dyDescent="0.2">
      <c r="A81" t="str">
        <f>IF([1]qryCompletedTSPPayments!$A81="","",[1]qryCompletedTSPPayments!$A81)</f>
        <v/>
      </c>
      <c r="B81" s="23" t="str">
        <f>IF(A81="","",[1]qryCompletedTSPPayments!$B81)</f>
        <v/>
      </c>
      <c r="C81" s="24" t="str">
        <f>IF(A81="","",[1]qryCompletedTSPPayments!$C81)</f>
        <v/>
      </c>
      <c r="D81" s="24" t="str">
        <f>IF(A81="","",[1]qryCompletedTSPPayments!$D81)</f>
        <v/>
      </c>
    </row>
    <row r="82" spans="1:4" x14ac:dyDescent="0.2">
      <c r="A82" t="str">
        <f>IF([1]qryCompletedTSPPayments!$A82="","",[1]qryCompletedTSPPayments!$A82)</f>
        <v/>
      </c>
      <c r="B82" s="23" t="str">
        <f>IF(A82="","",[1]qryCompletedTSPPayments!$B82)</f>
        <v/>
      </c>
      <c r="C82" s="24" t="str">
        <f>IF(A82="","",[1]qryCompletedTSPPayments!$C82)</f>
        <v/>
      </c>
      <c r="D82" s="24" t="str">
        <f>IF(A82="","",[1]qryCompletedTSPPayments!$D82)</f>
        <v/>
      </c>
    </row>
    <row r="83" spans="1:4" x14ac:dyDescent="0.2">
      <c r="A83" t="str">
        <f>IF([1]qryCompletedTSPPayments!$A83="","",[1]qryCompletedTSPPayments!$A83)</f>
        <v/>
      </c>
      <c r="B83" s="23" t="str">
        <f>IF(A83="","",[1]qryCompletedTSPPayments!$B83)</f>
        <v/>
      </c>
      <c r="C83" s="24" t="str">
        <f>IF(A83="","",[1]qryCompletedTSPPayments!$C83)</f>
        <v/>
      </c>
      <c r="D83" s="24" t="str">
        <f>IF(A83="","",[1]qryCompletedTSPPayments!$D83)</f>
        <v/>
      </c>
    </row>
    <row r="84" spans="1:4" x14ac:dyDescent="0.2">
      <c r="A84" t="str">
        <f>IF([1]qryCompletedTSPPayments!$A84="","",[1]qryCompletedTSPPayments!$A84)</f>
        <v/>
      </c>
      <c r="B84" s="23" t="str">
        <f>IF(A84="","",[1]qryCompletedTSPPayments!$B84)</f>
        <v/>
      </c>
      <c r="C84" s="24" t="str">
        <f>IF(A84="","",[1]qryCompletedTSPPayments!$C84)</f>
        <v/>
      </c>
      <c r="D84" s="24" t="str">
        <f>IF(A84="","",[1]qryCompletedTSPPayments!$D84)</f>
        <v/>
      </c>
    </row>
    <row r="85" spans="1:4" x14ac:dyDescent="0.2">
      <c r="A85" t="str">
        <f>IF([1]qryCompletedTSPPayments!$A85="","",[1]qryCompletedTSPPayments!$A85)</f>
        <v/>
      </c>
      <c r="B85" s="23" t="str">
        <f>IF(A85="","",[1]qryCompletedTSPPayments!$B85)</f>
        <v/>
      </c>
      <c r="C85" s="24" t="str">
        <f>IF(A85="","",[1]qryCompletedTSPPayments!$C85)</f>
        <v/>
      </c>
      <c r="D85" s="24" t="str">
        <f>IF(A85="","",[1]qryCompletedTSPPayments!$D85)</f>
        <v/>
      </c>
    </row>
    <row r="86" spans="1:4" x14ac:dyDescent="0.2">
      <c r="A86" t="str">
        <f>IF([1]qryCompletedTSPPayments!$A86="","",[1]qryCompletedTSPPayments!$A86)</f>
        <v/>
      </c>
      <c r="B86" s="23" t="str">
        <f>IF(A86="","",[1]qryCompletedTSPPayments!$B86)</f>
        <v/>
      </c>
      <c r="C86" s="24" t="str">
        <f>IF(A86="","",[1]qryCompletedTSPPayments!$C86)</f>
        <v/>
      </c>
      <c r="D86" s="24" t="str">
        <f>IF(A86="","",[1]qryCompletedTSPPayments!$D86)</f>
        <v/>
      </c>
    </row>
    <row r="87" spans="1:4" x14ac:dyDescent="0.2">
      <c r="A87" t="str">
        <f>IF([1]qryCompletedTSPPayments!$A87="","",[1]qryCompletedTSPPayments!$A87)</f>
        <v/>
      </c>
      <c r="B87" s="23" t="str">
        <f>IF(A87="","",[1]qryCompletedTSPPayments!$B87)</f>
        <v/>
      </c>
      <c r="C87" s="24" t="str">
        <f>IF(A87="","",[1]qryCompletedTSPPayments!$C87)</f>
        <v/>
      </c>
      <c r="D87" s="24" t="str">
        <f>IF(A87="","",[1]qryCompletedTSPPayments!$D87)</f>
        <v/>
      </c>
    </row>
    <row r="88" spans="1:4" x14ac:dyDescent="0.2">
      <c r="A88" t="str">
        <f>IF([1]qryCompletedTSPPayments!$A88="","",[1]qryCompletedTSPPayments!$A88)</f>
        <v/>
      </c>
      <c r="B88" s="23" t="str">
        <f>IF(A88="","",[1]qryCompletedTSPPayments!$B88)</f>
        <v/>
      </c>
      <c r="C88" s="24" t="str">
        <f>IF(A88="","",[1]qryCompletedTSPPayments!$C88)</f>
        <v/>
      </c>
      <c r="D88" s="24" t="str">
        <f>IF(A88="","",[1]qryCompletedTSPPayments!$D88)</f>
        <v/>
      </c>
    </row>
    <row r="89" spans="1:4" x14ac:dyDescent="0.2">
      <c r="A89" t="str">
        <f>IF([1]qryCompletedTSPPayments!$A89="","",[1]qryCompletedTSPPayments!$A89)</f>
        <v/>
      </c>
      <c r="B89" s="23" t="str">
        <f>IF(A89="","",[1]qryCompletedTSPPayments!$B89)</f>
        <v/>
      </c>
      <c r="C89" s="24" t="str">
        <f>IF(A89="","",[1]qryCompletedTSPPayments!$C89)</f>
        <v/>
      </c>
      <c r="D89" s="24" t="str">
        <f>IF(A89="","",[1]qryCompletedTSPPayments!$D89)</f>
        <v/>
      </c>
    </row>
    <row r="90" spans="1:4" x14ac:dyDescent="0.2">
      <c r="A90" t="str">
        <f>IF([1]qryCompletedTSPPayments!$A90="","",[1]qryCompletedTSPPayments!$A90)</f>
        <v/>
      </c>
      <c r="B90" s="23" t="str">
        <f>IF(A90="","",[1]qryCompletedTSPPayments!$B90)</f>
        <v/>
      </c>
      <c r="C90" s="24" t="str">
        <f>IF(A90="","",[1]qryCompletedTSPPayments!$C90)</f>
        <v/>
      </c>
      <c r="D90" s="24" t="str">
        <f>IF(A90="","",[1]qryCompletedTSPPayments!$D90)</f>
        <v/>
      </c>
    </row>
    <row r="91" spans="1:4" x14ac:dyDescent="0.2">
      <c r="A91" t="str">
        <f>IF([1]qryCompletedTSPPayments!$A91="","",[1]qryCompletedTSPPayments!$A91)</f>
        <v/>
      </c>
      <c r="B91" s="23" t="str">
        <f>IF(A91="","",[1]qryCompletedTSPPayments!$B91)</f>
        <v/>
      </c>
      <c r="C91" s="24" t="str">
        <f>IF(A91="","",[1]qryCompletedTSPPayments!$C91)</f>
        <v/>
      </c>
      <c r="D91" s="24" t="str">
        <f>IF(A91="","",[1]qryCompletedTSPPayments!$D91)</f>
        <v/>
      </c>
    </row>
    <row r="92" spans="1:4" x14ac:dyDescent="0.2">
      <c r="A92" t="str">
        <f>IF([1]qryCompletedTSPPayments!$A92="","",[1]qryCompletedTSPPayments!$A92)</f>
        <v/>
      </c>
      <c r="B92" s="23" t="str">
        <f>IF(A92="","",[1]qryCompletedTSPPayments!$B92)</f>
        <v/>
      </c>
      <c r="C92" s="24" t="str">
        <f>IF(A92="","",[1]qryCompletedTSPPayments!$C92)</f>
        <v/>
      </c>
      <c r="D92" s="24" t="str">
        <f>IF(A92="","",[1]qryCompletedTSPPayments!$D92)</f>
        <v/>
      </c>
    </row>
    <row r="93" spans="1:4" x14ac:dyDescent="0.2">
      <c r="A93" t="str">
        <f>IF([1]qryCompletedTSPPayments!$A93="","",[1]qryCompletedTSPPayments!$A93)</f>
        <v/>
      </c>
      <c r="B93" s="23" t="str">
        <f>IF(A93="","",[1]qryCompletedTSPPayments!$B93)</f>
        <v/>
      </c>
      <c r="C93" s="24" t="str">
        <f>IF(A93="","",[1]qryCompletedTSPPayments!$C93)</f>
        <v/>
      </c>
      <c r="D93" s="24" t="str">
        <f>IF(A93="","",[1]qryCompletedTSPPayments!$D93)</f>
        <v/>
      </c>
    </row>
    <row r="94" spans="1:4" x14ac:dyDescent="0.2">
      <c r="A94" t="str">
        <f>IF([1]qryCompletedTSPPayments!$A94="","",[1]qryCompletedTSPPayments!$A94)</f>
        <v/>
      </c>
      <c r="B94" s="23" t="str">
        <f>IF(A94="","",[1]qryCompletedTSPPayments!$B94)</f>
        <v/>
      </c>
      <c r="C94" s="24" t="str">
        <f>IF(A94="","",[1]qryCompletedTSPPayments!$C94)</f>
        <v/>
      </c>
      <c r="D94" s="24" t="str">
        <f>IF(A94="","",[1]qryCompletedTSPPayments!$D94)</f>
        <v/>
      </c>
    </row>
    <row r="95" spans="1:4" x14ac:dyDescent="0.2">
      <c r="A95" t="str">
        <f>IF([1]qryCompletedTSPPayments!$A95="","",[1]qryCompletedTSPPayments!$A95)</f>
        <v/>
      </c>
      <c r="B95" s="23" t="str">
        <f>IF(A95="","",[1]qryCompletedTSPPayments!$B95)</f>
        <v/>
      </c>
      <c r="C95" s="24" t="str">
        <f>IF(A95="","",[1]qryCompletedTSPPayments!$C95)</f>
        <v/>
      </c>
      <c r="D95" s="24" t="str">
        <f>IF(A95="","",[1]qryCompletedTSPPayments!$D95)</f>
        <v/>
      </c>
    </row>
    <row r="96" spans="1:4" x14ac:dyDescent="0.2">
      <c r="A96" t="str">
        <f>IF([1]qryCompletedTSPPayments!$A96="","",[1]qryCompletedTSPPayments!$A96)</f>
        <v/>
      </c>
      <c r="B96" s="23" t="str">
        <f>IF(A96="","",[1]qryCompletedTSPPayments!$B96)</f>
        <v/>
      </c>
      <c r="C96" s="24" t="str">
        <f>IF(A96="","",[1]qryCompletedTSPPayments!$C96)</f>
        <v/>
      </c>
      <c r="D96" s="24" t="str">
        <f>IF(A96="","",[1]qryCompletedTSPPayments!$D96)</f>
        <v/>
      </c>
    </row>
    <row r="97" spans="1:4" x14ac:dyDescent="0.2">
      <c r="A97" t="str">
        <f>IF([1]qryCompletedTSPPayments!$A97="","",[1]qryCompletedTSPPayments!$A97)</f>
        <v/>
      </c>
      <c r="B97" s="23" t="str">
        <f>IF(A97="","",[1]qryCompletedTSPPayments!$B97)</f>
        <v/>
      </c>
      <c r="C97" s="24" t="str">
        <f>IF(A97="","",[1]qryCompletedTSPPayments!$C97)</f>
        <v/>
      </c>
      <c r="D97" s="24" t="str">
        <f>IF(A97="","",[1]qryCompletedTSPPayments!$D97)</f>
        <v/>
      </c>
    </row>
    <row r="98" spans="1:4" x14ac:dyDescent="0.2">
      <c r="A98" t="str">
        <f>IF([1]qryCompletedTSPPayments!$A98="","",[1]qryCompletedTSPPayments!$A98)</f>
        <v/>
      </c>
      <c r="B98" s="23" t="str">
        <f>IF(A98="","",[1]qryCompletedTSPPayments!$B98)</f>
        <v/>
      </c>
      <c r="C98" s="24" t="str">
        <f>IF(A98="","",[1]qryCompletedTSPPayments!$C98)</f>
        <v/>
      </c>
      <c r="D98" s="24" t="str">
        <f>IF(A98="","",[1]qryCompletedTSPPayments!$D98)</f>
        <v/>
      </c>
    </row>
    <row r="99" spans="1:4" x14ac:dyDescent="0.2">
      <c r="A99" t="str">
        <f>IF([1]qryCompletedTSPPayments!$A99="","",[1]qryCompletedTSPPayments!$A99)</f>
        <v/>
      </c>
      <c r="B99" s="23" t="str">
        <f>IF(A99="","",[1]qryCompletedTSPPayments!$B99)</f>
        <v/>
      </c>
      <c r="C99" s="24" t="str">
        <f>IF(A99="","",[1]qryCompletedTSPPayments!$C99)</f>
        <v/>
      </c>
      <c r="D99" s="24" t="str">
        <f>IF(A99="","",[1]qryCompletedTSPPayments!$D99)</f>
        <v/>
      </c>
    </row>
    <row r="100" spans="1:4" x14ac:dyDescent="0.2">
      <c r="A100" t="str">
        <f>IF([1]qryCompletedTSPPayments!$A100="","",[1]qryCompletedTSPPayments!$A100)</f>
        <v/>
      </c>
      <c r="B100" s="23" t="str">
        <f>IF(A100="","",[1]qryCompletedTSPPayments!$B100)</f>
        <v/>
      </c>
      <c r="C100" s="24" t="str">
        <f>IF(A100="","",[1]qryCompletedTSPPayments!$C100)</f>
        <v/>
      </c>
      <c r="D100" s="24" t="str">
        <f>IF(A100="","",[1]qryCompletedTSPPayments!$D100)</f>
        <v/>
      </c>
    </row>
    <row r="101" spans="1:4" x14ac:dyDescent="0.2">
      <c r="A101" t="str">
        <f>IF([1]qryCompletedTSPPayments!$A101="","",[1]qryCompletedTSPPayments!$A101)</f>
        <v/>
      </c>
      <c r="B101" s="23" t="str">
        <f>IF(A101="","",[1]qryCompletedTSPPayments!$B101)</f>
        <v/>
      </c>
      <c r="C101" s="24" t="str">
        <f>IF(A101="","",[1]qryCompletedTSPPayments!$C101)</f>
        <v/>
      </c>
      <c r="D101" s="24" t="str">
        <f>IF(A101="","",[1]qryCompletedTSPPayments!$D101)</f>
        <v/>
      </c>
    </row>
    <row r="102" spans="1:4" x14ac:dyDescent="0.2">
      <c r="A102" t="str">
        <f>IF([1]qryCompletedTSPPayments!$A102="","",[1]qryCompletedTSPPayments!$A102)</f>
        <v/>
      </c>
      <c r="B102" s="23" t="str">
        <f>IF(A102="","",[1]qryCompletedTSPPayments!$B102)</f>
        <v/>
      </c>
      <c r="C102" s="24" t="str">
        <f>IF(A102="","",[1]qryCompletedTSPPayments!$C102)</f>
        <v/>
      </c>
      <c r="D102" s="24" t="str">
        <f>IF(A102="","",[1]qryCompletedTSPPayments!$D102)</f>
        <v/>
      </c>
    </row>
    <row r="103" spans="1:4" x14ac:dyDescent="0.2">
      <c r="A103" t="str">
        <f>IF([1]qryCompletedTSPPayments!$A103="","",[1]qryCompletedTSPPayments!$A103)</f>
        <v/>
      </c>
      <c r="B103" s="23" t="str">
        <f>IF(A103="","",[1]qryCompletedTSPPayments!$B103)</f>
        <v/>
      </c>
      <c r="C103" s="24" t="str">
        <f>IF(A103="","",[1]qryCompletedTSPPayments!$C103)</f>
        <v/>
      </c>
      <c r="D103" s="24" t="str">
        <f>IF(A103="","",[1]qryCompletedTSPPayments!$D103)</f>
        <v/>
      </c>
    </row>
    <row r="104" spans="1:4" x14ac:dyDescent="0.2">
      <c r="A104" t="str">
        <f>IF([1]qryCompletedTSPPayments!$A104="","",[1]qryCompletedTSPPayments!$A104)</f>
        <v/>
      </c>
      <c r="B104" s="23" t="str">
        <f>IF(A104="","",[1]qryCompletedTSPPayments!$B104)</f>
        <v/>
      </c>
      <c r="C104" s="24" t="str">
        <f>IF(A104="","",[1]qryCompletedTSPPayments!$C104)</f>
        <v/>
      </c>
      <c r="D104" s="24" t="str">
        <f>IF(A104="","",[1]qryCompletedTSPPayments!$D104)</f>
        <v/>
      </c>
    </row>
    <row r="105" spans="1:4" x14ac:dyDescent="0.2">
      <c r="A105" t="str">
        <f>IF([1]qryCompletedTSPPayments!$A105="","",[1]qryCompletedTSPPayments!$A105)</f>
        <v/>
      </c>
      <c r="B105" s="23" t="str">
        <f>IF(A105="","",[1]qryCompletedTSPPayments!$B105)</f>
        <v/>
      </c>
      <c r="C105" s="24" t="str">
        <f>IF(A105="","",[1]qryCompletedTSPPayments!$C105)</f>
        <v/>
      </c>
      <c r="D105" s="24" t="str">
        <f>IF(A105="","",[1]qryCompletedTSPPayments!$D105)</f>
        <v/>
      </c>
    </row>
    <row r="106" spans="1:4" x14ac:dyDescent="0.2">
      <c r="A106" t="str">
        <f>IF([1]qryCompletedTSPPayments!$A106="","",[1]qryCompletedTSPPayments!$A106)</f>
        <v/>
      </c>
      <c r="B106" s="23" t="str">
        <f>IF(A106="","",[1]qryCompletedTSPPayments!$B106)</f>
        <v/>
      </c>
      <c r="C106" s="24" t="str">
        <f>IF(A106="","",[1]qryCompletedTSPPayments!$C106)</f>
        <v/>
      </c>
      <c r="D106" s="24" t="str">
        <f>IF(A106="","",[1]qryCompletedTSPPayments!$D106)</f>
        <v/>
      </c>
    </row>
    <row r="107" spans="1:4" x14ac:dyDescent="0.2">
      <c r="A107" t="str">
        <f>IF([1]qryCompletedTSPPayments!$A107="","",[1]qryCompletedTSPPayments!$A107)</f>
        <v/>
      </c>
      <c r="B107" s="23" t="str">
        <f>IF(A107="","",[1]qryCompletedTSPPayments!$B107)</f>
        <v/>
      </c>
      <c r="C107" s="24" t="str">
        <f>IF(A107="","",[1]qryCompletedTSPPayments!$C107)</f>
        <v/>
      </c>
      <c r="D107" s="24" t="str">
        <f>IF(A107="","",[1]qryCompletedTSPPayments!$D107)</f>
        <v/>
      </c>
    </row>
    <row r="108" spans="1:4" x14ac:dyDescent="0.2">
      <c r="A108" t="str">
        <f>IF([1]qryCompletedTSPPayments!$A108="","",[1]qryCompletedTSPPayments!$A108)</f>
        <v/>
      </c>
      <c r="B108" s="23" t="str">
        <f>IF(A108="","",[1]qryCompletedTSPPayments!$B108)</f>
        <v/>
      </c>
      <c r="C108" s="24" t="str">
        <f>IF(A108="","",[1]qryCompletedTSPPayments!$C108)</f>
        <v/>
      </c>
      <c r="D108" s="24" t="str">
        <f>IF(A108="","",[1]qryCompletedTSPPayments!$D108)</f>
        <v/>
      </c>
    </row>
    <row r="109" spans="1:4" x14ac:dyDescent="0.2">
      <c r="A109" t="str">
        <f>IF([1]qryCompletedTSPPayments!$A109="","",[1]qryCompletedTSPPayments!$A109)</f>
        <v/>
      </c>
      <c r="B109" s="23" t="str">
        <f>IF(A109="","",[1]qryCompletedTSPPayments!$B109)</f>
        <v/>
      </c>
      <c r="C109" s="24" t="str">
        <f>IF(A109="","",[1]qryCompletedTSPPayments!$C109)</f>
        <v/>
      </c>
      <c r="D109" s="24" t="str">
        <f>IF(A109="","",[1]qryCompletedTSPPayments!$D109)</f>
        <v/>
      </c>
    </row>
    <row r="110" spans="1:4" x14ac:dyDescent="0.2">
      <c r="A110" t="str">
        <f>IF([1]qryCompletedTSPPayments!$A110="","",[1]qryCompletedTSPPayments!$A110)</f>
        <v/>
      </c>
      <c r="B110" s="23" t="str">
        <f>IF(A110="","",[1]qryCompletedTSPPayments!$B110)</f>
        <v/>
      </c>
      <c r="C110" s="24" t="str">
        <f>IF(A110="","",[1]qryCompletedTSPPayments!$C110)</f>
        <v/>
      </c>
      <c r="D110" s="24" t="str">
        <f>IF(A110="","",[1]qryCompletedTSPPayments!$D110)</f>
        <v/>
      </c>
    </row>
    <row r="111" spans="1:4" x14ac:dyDescent="0.2">
      <c r="A111" t="str">
        <f>IF([1]qryCompletedTSPPayments!$A111="","",[1]qryCompletedTSPPayments!$A111)</f>
        <v/>
      </c>
      <c r="B111" s="23" t="str">
        <f>IF(A111="","",[1]qryCompletedTSPPayments!$B111)</f>
        <v/>
      </c>
      <c r="C111" s="24" t="str">
        <f>IF(A111="","",[1]qryCompletedTSPPayments!$C111)</f>
        <v/>
      </c>
      <c r="D111" s="24" t="str">
        <f>IF(A111="","",[1]qryCompletedTSPPayments!$D111)</f>
        <v/>
      </c>
    </row>
    <row r="112" spans="1:4" x14ac:dyDescent="0.2">
      <c r="A112" t="str">
        <f>IF([1]qryCompletedTSPPayments!$A112="","",[1]qryCompletedTSPPayments!$A112)</f>
        <v/>
      </c>
      <c r="B112" s="23" t="str">
        <f>IF(A112="","",[1]qryCompletedTSPPayments!$B112)</f>
        <v/>
      </c>
      <c r="C112" s="24" t="str">
        <f>IF(A112="","",[1]qryCompletedTSPPayments!$C112)</f>
        <v/>
      </c>
      <c r="D112" s="24" t="str">
        <f>IF(A112="","",[1]qryCompletedTSPPayments!$D112)</f>
        <v/>
      </c>
    </row>
    <row r="113" spans="1:4" x14ac:dyDescent="0.2">
      <c r="A113" t="str">
        <f>IF([1]qryCompletedTSPPayments!$A113="","",[1]qryCompletedTSPPayments!$A113)</f>
        <v/>
      </c>
      <c r="B113" s="23" t="str">
        <f>IF(A113="","",[1]qryCompletedTSPPayments!$B113)</f>
        <v/>
      </c>
      <c r="C113" s="24" t="str">
        <f>IF(A113="","",[1]qryCompletedTSPPayments!$C113)</f>
        <v/>
      </c>
      <c r="D113" s="24" t="str">
        <f>IF(A113="","",[1]qryCompletedTSPPayments!$D113)</f>
        <v/>
      </c>
    </row>
    <row r="114" spans="1:4" x14ac:dyDescent="0.2">
      <c r="A114" t="str">
        <f>IF([1]qryCompletedTSPPayments!$A114="","",[1]qryCompletedTSPPayments!$A114)</f>
        <v/>
      </c>
      <c r="B114" s="23" t="str">
        <f>IF(A114="","",[1]qryCompletedTSPPayments!$B114)</f>
        <v/>
      </c>
      <c r="C114" s="24" t="str">
        <f>IF(A114="","",[1]qryCompletedTSPPayments!$C114)</f>
        <v/>
      </c>
      <c r="D114" s="24" t="str">
        <f>IF(A114="","",[1]qryCompletedTSPPayments!$D114)</f>
        <v/>
      </c>
    </row>
    <row r="115" spans="1:4" x14ac:dyDescent="0.2">
      <c r="A115" t="str">
        <f>IF([1]qryCompletedTSPPayments!$A115="","",[1]qryCompletedTSPPayments!$A115)</f>
        <v/>
      </c>
      <c r="B115" s="23" t="str">
        <f>IF(A115="","",[1]qryCompletedTSPPayments!$B115)</f>
        <v/>
      </c>
      <c r="C115" s="24" t="str">
        <f>IF(A115="","",[1]qryCompletedTSPPayments!$C115)</f>
        <v/>
      </c>
      <c r="D115" s="24" t="str">
        <f>IF(A115="","",[1]qryCompletedTSPPayments!$D115)</f>
        <v/>
      </c>
    </row>
    <row r="116" spans="1:4" x14ac:dyDescent="0.2">
      <c r="A116" t="str">
        <f>IF([1]qryCompletedTSPPayments!$A116="","",[1]qryCompletedTSPPayments!$A116)</f>
        <v/>
      </c>
      <c r="B116" s="23" t="str">
        <f>IF(A116="","",[1]qryCompletedTSPPayments!$B116)</f>
        <v/>
      </c>
      <c r="C116" s="24" t="str">
        <f>IF(A116="","",[1]qryCompletedTSPPayments!$C116)</f>
        <v/>
      </c>
      <c r="D116" s="24" t="str">
        <f>IF(A116="","",[1]qryCompletedTSPPayments!$D116)</f>
        <v/>
      </c>
    </row>
    <row r="117" spans="1:4" x14ac:dyDescent="0.2">
      <c r="A117" t="str">
        <f>IF([1]qryCompletedTSPPayments!$A117="","",[1]qryCompletedTSPPayments!$A117)</f>
        <v/>
      </c>
      <c r="B117" s="23" t="str">
        <f>IF(A117="","",[1]qryCompletedTSPPayments!$B117)</f>
        <v/>
      </c>
      <c r="C117" s="24" t="str">
        <f>IF(A117="","",[1]qryCompletedTSPPayments!$C117)</f>
        <v/>
      </c>
      <c r="D117" s="24" t="str">
        <f>IF(A117="","",[1]qryCompletedTSPPayments!$D117)</f>
        <v/>
      </c>
    </row>
    <row r="118" spans="1:4" x14ac:dyDescent="0.2">
      <c r="A118" t="str">
        <f>IF([1]qryCompletedTSPPayments!$A118="","",[1]qryCompletedTSPPayments!$A118)</f>
        <v/>
      </c>
      <c r="B118" s="23" t="str">
        <f>IF(A118="","",[1]qryCompletedTSPPayments!$B118)</f>
        <v/>
      </c>
      <c r="C118" s="24" t="str">
        <f>IF(A118="","",[1]qryCompletedTSPPayments!$C118)</f>
        <v/>
      </c>
      <c r="D118" s="24" t="str">
        <f>IF(A118="","",[1]qryCompletedTSPPayments!$D118)</f>
        <v/>
      </c>
    </row>
    <row r="119" spans="1:4" x14ac:dyDescent="0.2">
      <c r="A119" t="str">
        <f>IF([1]qryCompletedTSPPayments!$A119="","",[1]qryCompletedTSPPayments!$A119)</f>
        <v/>
      </c>
      <c r="B119" s="23" t="str">
        <f>IF(A119="","",[1]qryCompletedTSPPayments!$B119)</f>
        <v/>
      </c>
      <c r="C119" s="24" t="str">
        <f>IF(A119="","",[1]qryCompletedTSPPayments!$C119)</f>
        <v/>
      </c>
      <c r="D119" s="24" t="str">
        <f>IF(A119="","",[1]qryCompletedTSPPayments!$D119)</f>
        <v/>
      </c>
    </row>
    <row r="120" spans="1:4" x14ac:dyDescent="0.2">
      <c r="A120" t="str">
        <f>IF([1]qryCompletedTSPPayments!$A120="","",[1]qryCompletedTSPPayments!$A120)</f>
        <v/>
      </c>
      <c r="B120" s="23" t="str">
        <f>IF(A120="","",[1]qryCompletedTSPPayments!$B120)</f>
        <v/>
      </c>
      <c r="C120" s="24" t="str">
        <f>IF(A120="","",[1]qryCompletedTSPPayments!$C120)</f>
        <v/>
      </c>
      <c r="D120" s="24" t="str">
        <f>IF(A120="","",[1]qryCompletedTSPPayments!$D120)</f>
        <v/>
      </c>
    </row>
    <row r="121" spans="1:4" x14ac:dyDescent="0.2">
      <c r="A121" t="str">
        <f>IF([1]qryCompletedTSPPayments!$A121="","",[1]qryCompletedTSPPayments!$A121)</f>
        <v/>
      </c>
      <c r="B121" s="23" t="str">
        <f>IF(A121="","",[1]qryCompletedTSPPayments!$B121)</f>
        <v/>
      </c>
      <c r="C121" s="24" t="str">
        <f>IF(A121="","",[1]qryCompletedTSPPayments!$C121)</f>
        <v/>
      </c>
      <c r="D121" s="24" t="str">
        <f>IF(A121="","",[1]qryCompletedTSPPayments!$D121)</f>
        <v/>
      </c>
    </row>
    <row r="122" spans="1:4" x14ac:dyDescent="0.2">
      <c r="A122" t="str">
        <f>IF([1]qryCompletedTSPPayments!$A122="","",[1]qryCompletedTSPPayments!$A122)</f>
        <v/>
      </c>
      <c r="B122" s="23" t="str">
        <f>IF(A122="","",[1]qryCompletedTSPPayments!$B122)</f>
        <v/>
      </c>
      <c r="C122" s="24" t="str">
        <f>IF(A122="","",[1]qryCompletedTSPPayments!$C122)</f>
        <v/>
      </c>
      <c r="D122" s="24" t="str">
        <f>IF(A122="","",[1]qryCompletedTSPPayments!$D122)</f>
        <v/>
      </c>
    </row>
    <row r="123" spans="1:4" x14ac:dyDescent="0.2">
      <c r="A123" t="str">
        <f>IF([1]qryCompletedTSPPayments!$A123="","",[1]qryCompletedTSPPayments!$A123)</f>
        <v/>
      </c>
      <c r="B123" s="23" t="str">
        <f>IF(A123="","",[1]qryCompletedTSPPayments!$B123)</f>
        <v/>
      </c>
      <c r="C123" s="24" t="str">
        <f>IF(A123="","",[1]qryCompletedTSPPayments!$C123)</f>
        <v/>
      </c>
      <c r="D123" s="24" t="str">
        <f>IF(A123="","",[1]qryCompletedTSPPayments!$D123)</f>
        <v/>
      </c>
    </row>
    <row r="124" spans="1:4" x14ac:dyDescent="0.2">
      <c r="A124" t="str">
        <f>IF([1]qryCompletedTSPPayments!$A124="","",[1]qryCompletedTSPPayments!$A124)</f>
        <v/>
      </c>
      <c r="B124" s="23" t="str">
        <f>IF(A124="","",[1]qryCompletedTSPPayments!$B124)</f>
        <v/>
      </c>
      <c r="C124" s="24" t="str">
        <f>IF(A124="","",[1]qryCompletedTSPPayments!$C124)</f>
        <v/>
      </c>
      <c r="D124" s="24" t="str">
        <f>IF(A124="","",[1]qryCompletedTSPPayments!$D124)</f>
        <v/>
      </c>
    </row>
    <row r="125" spans="1:4" x14ac:dyDescent="0.2">
      <c r="A125" t="str">
        <f>IF([1]qryCompletedTSPPayments!$A125="","",[1]qryCompletedTSPPayments!$A125)</f>
        <v/>
      </c>
      <c r="B125" s="23" t="str">
        <f>IF(A125="","",[1]qryCompletedTSPPayments!$B125)</f>
        <v/>
      </c>
      <c r="C125" s="24" t="str">
        <f>IF(A125="","",[1]qryCompletedTSPPayments!$C125)</f>
        <v/>
      </c>
      <c r="D125" s="24" t="str">
        <f>IF(A125="","",[1]qryCompletedTSPPayments!$D125)</f>
        <v/>
      </c>
    </row>
    <row r="126" spans="1:4" x14ac:dyDescent="0.2">
      <c r="A126" t="str">
        <f>IF([1]qryCompletedTSPPayments!$A126="","",[1]qryCompletedTSPPayments!$A126)</f>
        <v/>
      </c>
      <c r="B126" s="23" t="str">
        <f>IF(A126="","",[1]qryCompletedTSPPayments!$B126)</f>
        <v/>
      </c>
      <c r="C126" s="24" t="str">
        <f>IF(A126="","",[1]qryCompletedTSPPayments!$C126)</f>
        <v/>
      </c>
      <c r="D126" s="24" t="str">
        <f>IF(A126="","",[1]qryCompletedTSPPayments!$D126)</f>
        <v/>
      </c>
    </row>
    <row r="127" spans="1:4" x14ac:dyDescent="0.2">
      <c r="A127" t="str">
        <f>IF([1]qryCompletedTSPPayments!$A127="","",[1]qryCompletedTSPPayments!$A127)</f>
        <v/>
      </c>
      <c r="B127" s="23" t="str">
        <f>IF(A127="","",[1]qryCompletedTSPPayments!$B127)</f>
        <v/>
      </c>
      <c r="C127" s="24" t="str">
        <f>IF(A127="","",[1]qryCompletedTSPPayments!$C127)</f>
        <v/>
      </c>
      <c r="D127" s="24" t="str">
        <f>IF(A127="","",[1]qryCompletedTSPPayments!$D127)</f>
        <v/>
      </c>
    </row>
    <row r="128" spans="1:4" x14ac:dyDescent="0.2">
      <c r="A128" t="str">
        <f>IF([1]qryCompletedTSPPayments!$A128="","",[1]qryCompletedTSPPayments!$A128)</f>
        <v/>
      </c>
      <c r="B128" s="23" t="str">
        <f>IF(A128="","",[1]qryCompletedTSPPayments!$B128)</f>
        <v/>
      </c>
      <c r="C128" s="24" t="str">
        <f>IF(A128="","",[1]qryCompletedTSPPayments!$C128)</f>
        <v/>
      </c>
      <c r="D128" s="24" t="str">
        <f>IF(A128="","",[1]qryCompletedTSPPayments!$D128)</f>
        <v/>
      </c>
    </row>
    <row r="129" spans="1:4" x14ac:dyDescent="0.2">
      <c r="A129" t="str">
        <f>IF([1]qryCompletedTSPPayments!$A129="","",[1]qryCompletedTSPPayments!$A129)</f>
        <v/>
      </c>
      <c r="B129" s="23" t="str">
        <f>IF(A129="","",[1]qryCompletedTSPPayments!$B129)</f>
        <v/>
      </c>
      <c r="C129" s="24" t="str">
        <f>IF(A129="","",[1]qryCompletedTSPPayments!$C129)</f>
        <v/>
      </c>
      <c r="D129" s="24" t="str">
        <f>IF(A129="","",[1]qryCompletedTSPPayments!$D129)</f>
        <v/>
      </c>
    </row>
    <row r="130" spans="1:4" x14ac:dyDescent="0.2">
      <c r="A130" t="str">
        <f>IF([1]qryCompletedTSPPayments!$A130="","",[1]qryCompletedTSPPayments!$A130)</f>
        <v/>
      </c>
      <c r="B130" s="23" t="str">
        <f>IF(A130="","",[1]qryCompletedTSPPayments!$B130)</f>
        <v/>
      </c>
      <c r="C130" s="24" t="str">
        <f>IF(A130="","",[1]qryCompletedTSPPayments!$C130)</f>
        <v/>
      </c>
      <c r="D130" s="24" t="str">
        <f>IF(A130="","",[1]qryCompletedTSPPayments!$D130)</f>
        <v/>
      </c>
    </row>
    <row r="131" spans="1:4" x14ac:dyDescent="0.2">
      <c r="A131" t="str">
        <f>IF([1]qryCompletedTSPPayments!$A131="","",[1]qryCompletedTSPPayments!$A131)</f>
        <v/>
      </c>
      <c r="B131" s="23" t="str">
        <f>IF(A131="","",[1]qryCompletedTSPPayments!$B131)</f>
        <v/>
      </c>
      <c r="C131" s="24" t="str">
        <f>IF(A131="","",[1]qryCompletedTSPPayments!$C131)</f>
        <v/>
      </c>
      <c r="D131" s="24" t="str">
        <f>IF(A131="","",[1]qryCompletedTSPPayments!$D131)</f>
        <v/>
      </c>
    </row>
    <row r="132" spans="1:4" x14ac:dyDescent="0.2">
      <c r="A132" t="str">
        <f>IF([1]qryCompletedTSPPayments!$A132="","",[1]qryCompletedTSPPayments!$A132)</f>
        <v/>
      </c>
      <c r="B132" s="23" t="str">
        <f>IF(A132="","",[1]qryCompletedTSPPayments!$B132)</f>
        <v/>
      </c>
      <c r="C132" s="24" t="str">
        <f>IF(A132="","",[1]qryCompletedTSPPayments!$C132)</f>
        <v/>
      </c>
      <c r="D132" s="24" t="str">
        <f>IF(A132="","",[1]qryCompletedTSPPayments!$D132)</f>
        <v/>
      </c>
    </row>
    <row r="133" spans="1:4" x14ac:dyDescent="0.2">
      <c r="A133" t="str">
        <f>IF([1]qryCompletedTSPPayments!$A133="","",[1]qryCompletedTSPPayments!$A133)</f>
        <v/>
      </c>
      <c r="B133" s="23" t="str">
        <f>IF(A133="","",[1]qryCompletedTSPPayments!$B133)</f>
        <v/>
      </c>
      <c r="C133" s="24" t="str">
        <f>IF(A133="","",[1]qryCompletedTSPPayments!$C133)</f>
        <v/>
      </c>
      <c r="D133" s="24" t="str">
        <f>IF(A133="","",[1]qryCompletedTSPPayments!$D133)</f>
        <v/>
      </c>
    </row>
    <row r="134" spans="1:4" x14ac:dyDescent="0.2">
      <c r="A134" t="str">
        <f>IF([1]qryCompletedTSPPayments!$A134="","",[1]qryCompletedTSPPayments!$A134)</f>
        <v/>
      </c>
      <c r="B134" s="23" t="str">
        <f>IF(A134="","",[1]qryCompletedTSPPayments!$B134)</f>
        <v/>
      </c>
      <c r="C134" s="24" t="str">
        <f>IF(A134="","",[1]qryCompletedTSPPayments!$C134)</f>
        <v/>
      </c>
      <c r="D134" s="24" t="str">
        <f>IF(A134="","",[1]qryCompletedTSPPayments!$D134)</f>
        <v/>
      </c>
    </row>
    <row r="135" spans="1:4" x14ac:dyDescent="0.2">
      <c r="A135" t="str">
        <f>IF([1]qryCompletedTSPPayments!$A135="","",[1]qryCompletedTSPPayments!$A135)</f>
        <v/>
      </c>
      <c r="B135" s="23" t="str">
        <f>IF(A135="","",[1]qryCompletedTSPPayments!$B135)</f>
        <v/>
      </c>
      <c r="C135" s="24" t="str">
        <f>IF(A135="","",[1]qryCompletedTSPPayments!$C135)</f>
        <v/>
      </c>
      <c r="D135" s="24" t="str">
        <f>IF(A135="","",[1]qryCompletedTSPPayments!$D135)</f>
        <v/>
      </c>
    </row>
    <row r="136" spans="1:4" x14ac:dyDescent="0.2">
      <c r="A136" t="str">
        <f>IF([1]qryCompletedTSPPayments!$A136="","",[1]qryCompletedTSPPayments!$A136)</f>
        <v/>
      </c>
      <c r="B136" s="23" t="str">
        <f>IF(A136="","",[1]qryCompletedTSPPayments!$B136)</f>
        <v/>
      </c>
      <c r="C136" s="24" t="str">
        <f>IF(A136="","",[1]qryCompletedTSPPayments!$C136)</f>
        <v/>
      </c>
      <c r="D136" s="24" t="str">
        <f>IF(A136="","",[1]qryCompletedTSPPayments!$D136)</f>
        <v/>
      </c>
    </row>
    <row r="137" spans="1:4" x14ac:dyDescent="0.2">
      <c r="A137" t="str">
        <f>IF([1]qryCompletedTSPPayments!$A137="","",[1]qryCompletedTSPPayments!$A137)</f>
        <v/>
      </c>
      <c r="B137" s="23" t="str">
        <f>IF(A137="","",[1]qryCompletedTSPPayments!$B137)</f>
        <v/>
      </c>
      <c r="C137" s="24" t="str">
        <f>IF(A137="","",[1]qryCompletedTSPPayments!$C137)</f>
        <v/>
      </c>
      <c r="D137" s="24" t="str">
        <f>IF(A137="","",[1]qryCompletedTSPPayments!$D137)</f>
        <v/>
      </c>
    </row>
    <row r="138" spans="1:4" x14ac:dyDescent="0.2">
      <c r="A138" t="str">
        <f>IF([1]qryCompletedTSPPayments!$A138="","",[1]qryCompletedTSPPayments!$A138)</f>
        <v/>
      </c>
      <c r="B138" s="23" t="str">
        <f>IF(A138="","",[1]qryCompletedTSPPayments!$B138)</f>
        <v/>
      </c>
      <c r="C138" s="24" t="str">
        <f>IF(A138="","",[1]qryCompletedTSPPayments!$C138)</f>
        <v/>
      </c>
      <c r="D138" s="24" t="str">
        <f>IF(A138="","",[1]qryCompletedTSPPayments!$D138)</f>
        <v/>
      </c>
    </row>
    <row r="139" spans="1:4" x14ac:dyDescent="0.2">
      <c r="A139" t="str">
        <f>IF([1]qryCompletedTSPPayments!$A139="","",[1]qryCompletedTSPPayments!$A139)</f>
        <v/>
      </c>
      <c r="B139" s="23" t="str">
        <f>IF(A139="","",[1]qryCompletedTSPPayments!$B139)</f>
        <v/>
      </c>
      <c r="C139" s="24" t="str">
        <f>IF(A139="","",[1]qryCompletedTSPPayments!$C139)</f>
        <v/>
      </c>
      <c r="D139" s="24" t="str">
        <f>IF(A139="","",[1]qryCompletedTSPPayments!$D139)</f>
        <v/>
      </c>
    </row>
    <row r="140" spans="1:4" x14ac:dyDescent="0.2">
      <c r="A140" t="str">
        <f>IF([1]qryCompletedTSPPayments!$A140="","",[1]qryCompletedTSPPayments!$A140)</f>
        <v/>
      </c>
      <c r="B140" s="23" t="str">
        <f>IF(A140="","",[1]qryCompletedTSPPayments!$B140)</f>
        <v/>
      </c>
      <c r="C140" s="24" t="str">
        <f>IF(A140="","",[1]qryCompletedTSPPayments!$C140)</f>
        <v/>
      </c>
      <c r="D140" s="24" t="str">
        <f>IF(A140="","",[1]qryCompletedTSPPayments!$D140)</f>
        <v/>
      </c>
    </row>
    <row r="141" spans="1:4" x14ac:dyDescent="0.2">
      <c r="A141" t="str">
        <f>IF([1]qryCompletedTSPPayments!$A141="","",[1]qryCompletedTSPPayments!$A141)</f>
        <v/>
      </c>
      <c r="B141" s="23" t="str">
        <f>IF(A141="","",[1]qryCompletedTSPPayments!$B141)</f>
        <v/>
      </c>
      <c r="C141" s="24" t="str">
        <f>IF(A141="","",[1]qryCompletedTSPPayments!$C141)</f>
        <v/>
      </c>
      <c r="D141" s="24" t="str">
        <f>IF(A141="","",[1]qryCompletedTSPPayments!$D141)</f>
        <v/>
      </c>
    </row>
    <row r="142" spans="1:4" x14ac:dyDescent="0.2">
      <c r="A142" t="str">
        <f>IF([1]qryCompletedTSPPayments!$A142="","",[1]qryCompletedTSPPayments!$A142)</f>
        <v/>
      </c>
      <c r="B142" s="23" t="str">
        <f>IF(A142="","",[1]qryCompletedTSPPayments!$B142)</f>
        <v/>
      </c>
      <c r="C142" s="24" t="str">
        <f>IF(A142="","",[1]qryCompletedTSPPayments!$C142)</f>
        <v/>
      </c>
      <c r="D142" s="24" t="str">
        <f>IF(A142="","",[1]qryCompletedTSPPayments!$D142)</f>
        <v/>
      </c>
    </row>
    <row r="143" spans="1:4" x14ac:dyDescent="0.2">
      <c r="A143" t="str">
        <f>IF([1]qryCompletedTSPPayments!$A143="","",[1]qryCompletedTSPPayments!$A143)</f>
        <v/>
      </c>
      <c r="B143" s="23" t="str">
        <f>IF(A143="","",[1]qryCompletedTSPPayments!$B143)</f>
        <v/>
      </c>
      <c r="C143" s="24" t="str">
        <f>IF(A143="","",[1]qryCompletedTSPPayments!$C143)</f>
        <v/>
      </c>
      <c r="D143" s="24" t="str">
        <f>IF(A143="","",[1]qryCompletedTSPPayments!$D143)</f>
        <v/>
      </c>
    </row>
    <row r="144" spans="1:4" x14ac:dyDescent="0.2">
      <c r="A144" t="str">
        <f>IF([1]qryCompletedTSPPayments!$A144="","",[1]qryCompletedTSPPayments!$A144)</f>
        <v/>
      </c>
      <c r="B144" s="23" t="str">
        <f>IF(A144="","",[1]qryCompletedTSPPayments!$B144)</f>
        <v/>
      </c>
      <c r="C144" s="24" t="str">
        <f>IF(A144="","",[1]qryCompletedTSPPayments!$C144)</f>
        <v/>
      </c>
      <c r="D144" s="24" t="str">
        <f>IF(A144="","",[1]qryCompletedTSPPayments!$D144)</f>
        <v/>
      </c>
    </row>
    <row r="145" spans="1:4" x14ac:dyDescent="0.2">
      <c r="A145" t="str">
        <f>IF([1]qryCompletedTSPPayments!$A145="","",[1]qryCompletedTSPPayments!$A145)</f>
        <v/>
      </c>
      <c r="B145" s="23" t="str">
        <f>IF(A145="","",[1]qryCompletedTSPPayments!$B145)</f>
        <v/>
      </c>
      <c r="C145" s="24" t="str">
        <f>IF(A145="","",[1]qryCompletedTSPPayments!$C145)</f>
        <v/>
      </c>
      <c r="D145" s="24" t="str">
        <f>IF(A145="","",[1]qryCompletedTSPPayments!$D145)</f>
        <v/>
      </c>
    </row>
    <row r="146" spans="1:4" x14ac:dyDescent="0.2">
      <c r="A146" t="str">
        <f>IF([1]qryCompletedTSPPayments!$A146="","",[1]qryCompletedTSPPayments!$A146)</f>
        <v/>
      </c>
      <c r="B146" s="23" t="str">
        <f>IF(A146="","",[1]qryCompletedTSPPayments!$B146)</f>
        <v/>
      </c>
      <c r="C146" s="24" t="str">
        <f>IF(A146="","",[1]qryCompletedTSPPayments!$C146)</f>
        <v/>
      </c>
      <c r="D146" s="24" t="str">
        <f>IF(A146="","",[1]qryCompletedTSPPayments!$D146)</f>
        <v/>
      </c>
    </row>
    <row r="147" spans="1:4" x14ac:dyDescent="0.2">
      <c r="A147" t="str">
        <f>IF([1]qryCompletedTSPPayments!$A147="","",[1]qryCompletedTSPPayments!$A147)</f>
        <v/>
      </c>
      <c r="B147" s="23" t="str">
        <f>IF(A147="","",[1]qryCompletedTSPPayments!$B147)</f>
        <v/>
      </c>
      <c r="C147" s="24" t="str">
        <f>IF(A147="","",[1]qryCompletedTSPPayments!$C147)</f>
        <v/>
      </c>
      <c r="D147" s="24" t="str">
        <f>IF(A147="","",[1]qryCompletedTSPPayments!$D147)</f>
        <v/>
      </c>
    </row>
    <row r="148" spans="1:4" x14ac:dyDescent="0.2">
      <c r="A148" t="str">
        <f>IF([1]qryCompletedTSPPayments!$A148="","",[1]qryCompletedTSPPayments!$A148)</f>
        <v/>
      </c>
      <c r="B148" s="23" t="str">
        <f>IF(A148="","",[1]qryCompletedTSPPayments!$B148)</f>
        <v/>
      </c>
      <c r="C148" s="24" t="str">
        <f>IF(A148="","",[1]qryCompletedTSPPayments!$C148)</f>
        <v/>
      </c>
      <c r="D148" s="24" t="str">
        <f>IF(A148="","",[1]qryCompletedTSPPayments!$D148)</f>
        <v/>
      </c>
    </row>
    <row r="149" spans="1:4" x14ac:dyDescent="0.2">
      <c r="A149" t="str">
        <f>IF([1]qryCompletedTSPPayments!$A149="","",[1]qryCompletedTSPPayments!$A149)</f>
        <v/>
      </c>
      <c r="B149" s="23" t="str">
        <f>IF(A149="","",[1]qryCompletedTSPPayments!$B149)</f>
        <v/>
      </c>
      <c r="C149" s="24" t="str">
        <f>IF(A149="","",[1]qryCompletedTSPPayments!$C149)</f>
        <v/>
      </c>
      <c r="D149" s="24" t="str">
        <f>IF(A149="","",[1]qryCompletedTSPPayments!$D149)</f>
        <v/>
      </c>
    </row>
    <row r="150" spans="1:4" x14ac:dyDescent="0.2">
      <c r="A150" t="str">
        <f>IF([1]qryCompletedTSPPayments!$A150="","",[1]qryCompletedTSPPayments!$A150)</f>
        <v/>
      </c>
      <c r="B150" s="23" t="str">
        <f>IF(A150="","",[1]qryCompletedTSPPayments!$B150)</f>
        <v/>
      </c>
      <c r="C150" s="24" t="str">
        <f>IF(A150="","",[1]qryCompletedTSPPayments!$C150)</f>
        <v/>
      </c>
      <c r="D150" s="24" t="str">
        <f>IF(A150="","",[1]qryCompletedTSPPayments!$D150)</f>
        <v/>
      </c>
    </row>
    <row r="151" spans="1:4" x14ac:dyDescent="0.2">
      <c r="A151" t="str">
        <f>IF([1]qryCompletedTSPPayments!$A151="","",[1]qryCompletedTSPPayments!$A151)</f>
        <v/>
      </c>
      <c r="B151" s="23" t="str">
        <f>IF(A151="","",[1]qryCompletedTSPPayments!$B151)</f>
        <v/>
      </c>
      <c r="C151" s="24" t="str">
        <f>IF(A151="","",[1]qryCompletedTSPPayments!$C151)</f>
        <v/>
      </c>
      <c r="D151" s="24" t="str">
        <f>IF(A151="","",[1]qryCompletedTSPPayments!$D151)</f>
        <v/>
      </c>
    </row>
    <row r="152" spans="1:4" x14ac:dyDescent="0.2">
      <c r="A152" t="str">
        <f>IF([1]qryCompletedTSPPayments!$A152="","",[1]qryCompletedTSPPayments!$A152)</f>
        <v/>
      </c>
      <c r="B152" s="23" t="str">
        <f>IF(A152="","",[1]qryCompletedTSPPayments!$B152)</f>
        <v/>
      </c>
      <c r="C152" s="24" t="str">
        <f>IF(A152="","",[1]qryCompletedTSPPayments!$C152)</f>
        <v/>
      </c>
      <c r="D152" s="24" t="str">
        <f>IF(A152="","",[1]qryCompletedTSPPayments!$D152)</f>
        <v/>
      </c>
    </row>
    <row r="153" spans="1:4" x14ac:dyDescent="0.2">
      <c r="A153" t="str">
        <f>IF([1]qryCompletedTSPPayments!$A153="","",[1]qryCompletedTSPPayments!$A153)</f>
        <v/>
      </c>
      <c r="B153" s="23" t="str">
        <f>IF(A153="","",[1]qryCompletedTSPPayments!$B153)</f>
        <v/>
      </c>
      <c r="C153" s="24" t="str">
        <f>IF(A153="","",[1]qryCompletedTSPPayments!$C153)</f>
        <v/>
      </c>
      <c r="D153" s="24" t="str">
        <f>IF(A153="","",[1]qryCompletedTSPPayments!$D153)</f>
        <v/>
      </c>
    </row>
    <row r="154" spans="1:4" x14ac:dyDescent="0.2">
      <c r="A154" t="str">
        <f>IF([1]qryCompletedTSPPayments!$A154="","",[1]qryCompletedTSPPayments!$A154)</f>
        <v/>
      </c>
      <c r="B154" s="23" t="str">
        <f>IF(A154="","",[1]qryCompletedTSPPayments!$B154)</f>
        <v/>
      </c>
      <c r="C154" s="24" t="str">
        <f>IF(A154="","",[1]qryCompletedTSPPayments!$C154)</f>
        <v/>
      </c>
      <c r="D154" s="24" t="str">
        <f>IF(A154="","",[1]qryCompletedTSPPayments!$D154)</f>
        <v/>
      </c>
    </row>
    <row r="155" spans="1:4" x14ac:dyDescent="0.2">
      <c r="A155" t="str">
        <f>IF([1]qryCompletedTSPPayments!$A155="","",[1]qryCompletedTSPPayments!$A155)</f>
        <v/>
      </c>
      <c r="B155" s="23" t="str">
        <f>IF(A155="","",[1]qryCompletedTSPPayments!$B155)</f>
        <v/>
      </c>
      <c r="C155" s="24" t="str">
        <f>IF(A155="","",[1]qryCompletedTSPPayments!$C155)</f>
        <v/>
      </c>
      <c r="D155" s="24" t="str">
        <f>IF(A155="","",[1]qryCompletedTSPPayments!$D155)</f>
        <v/>
      </c>
    </row>
    <row r="156" spans="1:4" x14ac:dyDescent="0.2">
      <c r="A156" t="str">
        <f>IF([1]qryCompletedTSPPayments!$A156="","",[1]qryCompletedTSPPayments!$A156)</f>
        <v/>
      </c>
      <c r="B156" s="23" t="str">
        <f>IF(A156="","",[1]qryCompletedTSPPayments!$B156)</f>
        <v/>
      </c>
      <c r="C156" s="24" t="str">
        <f>IF(A156="","",[1]qryCompletedTSPPayments!$C156)</f>
        <v/>
      </c>
      <c r="D156" s="24" t="str">
        <f>IF(A156="","",[1]qryCompletedTSPPayments!$D156)</f>
        <v/>
      </c>
    </row>
    <row r="157" spans="1:4" x14ac:dyDescent="0.2">
      <c r="A157" t="str">
        <f>IF([1]qryCompletedTSPPayments!$A157="","",[1]qryCompletedTSPPayments!$A157)</f>
        <v/>
      </c>
      <c r="B157" s="23" t="str">
        <f>IF(A157="","",[1]qryCompletedTSPPayments!$B157)</f>
        <v/>
      </c>
      <c r="C157" s="24" t="str">
        <f>IF(A157="","",[1]qryCompletedTSPPayments!$C157)</f>
        <v/>
      </c>
      <c r="D157" s="24" t="str">
        <f>IF(A157="","",[1]qryCompletedTSPPayments!$D157)</f>
        <v/>
      </c>
    </row>
    <row r="158" spans="1:4" x14ac:dyDescent="0.2">
      <c r="A158" t="str">
        <f>IF([1]qryCompletedTSPPayments!$A158="","",[1]qryCompletedTSPPayments!$A158)</f>
        <v/>
      </c>
      <c r="B158" s="23" t="str">
        <f>IF(A158="","",[1]qryCompletedTSPPayments!$B158)</f>
        <v/>
      </c>
      <c r="C158" s="24" t="str">
        <f>IF(A158="","",[1]qryCompletedTSPPayments!$C158)</f>
        <v/>
      </c>
      <c r="D158" s="24" t="str">
        <f>IF(A158="","",[1]qryCompletedTSPPayments!$D158)</f>
        <v/>
      </c>
    </row>
    <row r="159" spans="1:4" x14ac:dyDescent="0.2">
      <c r="A159" t="str">
        <f>IF([1]qryCompletedTSPPayments!$A159="","",[1]qryCompletedTSPPayments!$A159)</f>
        <v/>
      </c>
      <c r="B159" s="23" t="str">
        <f>IF(A159="","",[1]qryCompletedTSPPayments!$B159)</f>
        <v/>
      </c>
      <c r="C159" s="24" t="str">
        <f>IF(A159="","",[1]qryCompletedTSPPayments!$C159)</f>
        <v/>
      </c>
      <c r="D159" s="24" t="str">
        <f>IF(A159="","",[1]qryCompletedTSPPayments!$D159)</f>
        <v/>
      </c>
    </row>
    <row r="160" spans="1:4" x14ac:dyDescent="0.2">
      <c r="A160" t="str">
        <f>IF([1]qryCompletedTSPPayments!$A160="","",[1]qryCompletedTSPPayments!$A160)</f>
        <v/>
      </c>
      <c r="B160" s="23" t="str">
        <f>IF(A160="","",[1]qryCompletedTSPPayments!$B160)</f>
        <v/>
      </c>
      <c r="C160" s="24" t="str">
        <f>IF(A160="","",[1]qryCompletedTSPPayments!$C160)</f>
        <v/>
      </c>
      <c r="D160" s="24" t="str">
        <f>IF(A160="","",[1]qryCompletedTSPPayments!$D160)</f>
        <v/>
      </c>
    </row>
    <row r="161" spans="1:4" x14ac:dyDescent="0.2">
      <c r="A161" t="str">
        <f>IF([1]qryCompletedTSPPayments!$A161="","",[1]qryCompletedTSPPayments!$A161)</f>
        <v/>
      </c>
      <c r="B161" s="23" t="str">
        <f>IF(A161="","",[1]qryCompletedTSPPayments!$B161)</f>
        <v/>
      </c>
      <c r="C161" s="24" t="str">
        <f>IF(A161="","",[1]qryCompletedTSPPayments!$C161)</f>
        <v/>
      </c>
      <c r="D161" s="24" t="str">
        <f>IF(A161="","",[1]qryCompletedTSPPayments!$D161)</f>
        <v/>
      </c>
    </row>
    <row r="162" spans="1:4" x14ac:dyDescent="0.2">
      <c r="A162" t="str">
        <f>IF([1]qryCompletedTSPPayments!$A162="","",[1]qryCompletedTSPPayments!$A162)</f>
        <v/>
      </c>
      <c r="B162" s="23" t="str">
        <f>IF(A162="","",[1]qryCompletedTSPPayments!$B162)</f>
        <v/>
      </c>
      <c r="C162" s="24" t="str">
        <f>IF(A162="","",[1]qryCompletedTSPPayments!$C162)</f>
        <v/>
      </c>
      <c r="D162" s="24" t="str">
        <f>IF(A162="","",[1]qryCompletedTSPPayments!$D162)</f>
        <v/>
      </c>
    </row>
    <row r="163" spans="1:4" x14ac:dyDescent="0.2">
      <c r="A163" t="str">
        <f>IF([1]qryCompletedTSPPayments!$A163="","",[1]qryCompletedTSPPayments!$A163)</f>
        <v/>
      </c>
      <c r="B163" s="23" t="str">
        <f>IF(A163="","",[1]qryCompletedTSPPayments!$B163)</f>
        <v/>
      </c>
      <c r="C163" s="24" t="str">
        <f>IF(A163="","",[1]qryCompletedTSPPayments!$C163)</f>
        <v/>
      </c>
      <c r="D163" s="24" t="str">
        <f>IF(A163="","",[1]qryCompletedTSPPayments!$D163)</f>
        <v/>
      </c>
    </row>
    <row r="164" spans="1:4" x14ac:dyDescent="0.2">
      <c r="A164" t="str">
        <f>IF([1]qryCompletedTSPPayments!$A164="","",[1]qryCompletedTSPPayments!$A164)</f>
        <v/>
      </c>
      <c r="B164" s="23" t="str">
        <f>IF(A164="","",[1]qryCompletedTSPPayments!$B164)</f>
        <v/>
      </c>
      <c r="C164" s="24" t="str">
        <f>IF(A164="","",[1]qryCompletedTSPPayments!$C164)</f>
        <v/>
      </c>
      <c r="D164" s="24" t="str">
        <f>IF(A164="","",[1]qryCompletedTSPPayments!$D164)</f>
        <v/>
      </c>
    </row>
    <row r="165" spans="1:4" x14ac:dyDescent="0.2">
      <c r="A165" t="str">
        <f>IF([1]qryCompletedTSPPayments!$A165="","",[1]qryCompletedTSPPayments!$A165)</f>
        <v/>
      </c>
      <c r="B165" s="23" t="str">
        <f>IF(A165="","",[1]qryCompletedTSPPayments!$B165)</f>
        <v/>
      </c>
      <c r="C165" s="24" t="str">
        <f>IF(A165="","",[1]qryCompletedTSPPayments!$C165)</f>
        <v/>
      </c>
      <c r="D165" s="24" t="str">
        <f>IF(A165="","",[1]qryCompletedTSPPayments!$D165)</f>
        <v/>
      </c>
    </row>
    <row r="166" spans="1:4" x14ac:dyDescent="0.2">
      <c r="A166" t="str">
        <f>IF([1]qryCompletedTSPPayments!$A166="","",[1]qryCompletedTSPPayments!$A166)</f>
        <v/>
      </c>
      <c r="B166" s="23" t="str">
        <f>IF(A166="","",[1]qryCompletedTSPPayments!$B166)</f>
        <v/>
      </c>
      <c r="C166" s="24" t="str">
        <f>IF(A166="","",[1]qryCompletedTSPPayments!$C166)</f>
        <v/>
      </c>
      <c r="D166" s="24" t="str">
        <f>IF(A166="","",[1]qryCompletedTSPPayments!$D166)</f>
        <v/>
      </c>
    </row>
    <row r="167" spans="1:4" x14ac:dyDescent="0.2">
      <c r="A167" t="str">
        <f>IF([1]qryCompletedTSPPayments!$A167="","",[1]qryCompletedTSPPayments!$A167)</f>
        <v/>
      </c>
      <c r="B167" s="23" t="str">
        <f>IF(A167="","",[1]qryCompletedTSPPayments!$B167)</f>
        <v/>
      </c>
      <c r="C167" s="24" t="str">
        <f>IF(A167="","",[1]qryCompletedTSPPayments!$C167)</f>
        <v/>
      </c>
      <c r="D167" s="24" t="str">
        <f>IF(A167="","",[1]qryCompletedTSPPayments!$D167)</f>
        <v/>
      </c>
    </row>
    <row r="168" spans="1:4" x14ac:dyDescent="0.2">
      <c r="A168" t="str">
        <f>IF([1]qryCompletedTSPPayments!$A168="","",[1]qryCompletedTSPPayments!$A168)</f>
        <v/>
      </c>
      <c r="B168" s="23" t="str">
        <f>IF(A168="","",[1]qryCompletedTSPPayments!$B168)</f>
        <v/>
      </c>
      <c r="C168" s="24" t="str">
        <f>IF(A168="","",[1]qryCompletedTSPPayments!$C168)</f>
        <v/>
      </c>
      <c r="D168" s="24" t="str">
        <f>IF(A168="","",[1]qryCompletedTSPPayments!$D168)</f>
        <v/>
      </c>
    </row>
    <row r="169" spans="1:4" x14ac:dyDescent="0.2">
      <c r="A169" t="str">
        <f>IF([1]qryCompletedTSPPayments!$A169="","",[1]qryCompletedTSPPayments!$A169)</f>
        <v/>
      </c>
      <c r="B169" s="23" t="str">
        <f>IF(A169="","",[1]qryCompletedTSPPayments!$B169)</f>
        <v/>
      </c>
      <c r="C169" s="24" t="str">
        <f>IF(A169="","",[1]qryCompletedTSPPayments!$C169)</f>
        <v/>
      </c>
      <c r="D169" s="24" t="str">
        <f>IF(A169="","",[1]qryCompletedTSPPayments!$D169)</f>
        <v/>
      </c>
    </row>
    <row r="170" spans="1:4" x14ac:dyDescent="0.2">
      <c r="A170" t="str">
        <f>IF([1]qryCompletedTSPPayments!$A170="","",[1]qryCompletedTSPPayments!$A170)</f>
        <v/>
      </c>
      <c r="B170" s="23" t="str">
        <f>IF(A170="","",[1]qryCompletedTSPPayments!$B170)</f>
        <v/>
      </c>
      <c r="C170" s="24" t="str">
        <f>IF(A170="","",[1]qryCompletedTSPPayments!$C170)</f>
        <v/>
      </c>
      <c r="D170" s="24" t="str">
        <f>IF(A170="","",[1]qryCompletedTSPPayments!$D170)</f>
        <v/>
      </c>
    </row>
    <row r="171" spans="1:4" x14ac:dyDescent="0.2">
      <c r="A171" t="str">
        <f>IF([1]qryCompletedTSPPayments!$A171="","",[1]qryCompletedTSPPayments!$A171)</f>
        <v/>
      </c>
      <c r="B171" s="23" t="str">
        <f>IF(A171="","",[1]qryCompletedTSPPayments!$B171)</f>
        <v/>
      </c>
      <c r="C171" s="24" t="str">
        <f>IF(A171="","",[1]qryCompletedTSPPayments!$C171)</f>
        <v/>
      </c>
      <c r="D171" s="24" t="str">
        <f>IF(A171="","",[1]qryCompletedTSPPayments!$D171)</f>
        <v/>
      </c>
    </row>
    <row r="172" spans="1:4" x14ac:dyDescent="0.2">
      <c r="A172" t="str">
        <f>IF([1]qryCompletedTSPPayments!$A172="","",[1]qryCompletedTSPPayments!$A172)</f>
        <v/>
      </c>
      <c r="B172" s="23" t="str">
        <f>IF(A172="","",[1]qryCompletedTSPPayments!$B172)</f>
        <v/>
      </c>
      <c r="C172" s="24" t="str">
        <f>IF(A172="","",[1]qryCompletedTSPPayments!$C172)</f>
        <v/>
      </c>
      <c r="D172" s="24" t="str">
        <f>IF(A172="","",[1]qryCompletedTSPPayments!$D172)</f>
        <v/>
      </c>
    </row>
    <row r="173" spans="1:4" x14ac:dyDescent="0.2">
      <c r="A173" t="str">
        <f>IF([1]qryCompletedTSPPayments!$A173="","",[1]qryCompletedTSPPayments!$A173)</f>
        <v/>
      </c>
      <c r="B173" s="23" t="str">
        <f>IF(A173="","",[1]qryCompletedTSPPayments!$B173)</f>
        <v/>
      </c>
      <c r="C173" s="24" t="str">
        <f>IF(A173="","",[1]qryCompletedTSPPayments!$C173)</f>
        <v/>
      </c>
      <c r="D173" s="24" t="str">
        <f>IF(A173="","",[1]qryCompletedTSPPayments!$D173)</f>
        <v/>
      </c>
    </row>
    <row r="174" spans="1:4" x14ac:dyDescent="0.2">
      <c r="A174" t="str">
        <f>IF([1]qryCompletedTSPPayments!$A174="","",[1]qryCompletedTSPPayments!$A174)</f>
        <v/>
      </c>
      <c r="B174" s="23" t="str">
        <f>IF(A174="","",[1]qryCompletedTSPPayments!$B174)</f>
        <v/>
      </c>
      <c r="C174" s="24" t="str">
        <f>IF(A174="","",[1]qryCompletedTSPPayments!$C174)</f>
        <v/>
      </c>
      <c r="D174" s="24" t="str">
        <f>IF(A174="","",[1]qryCompletedTSPPayments!$D174)</f>
        <v/>
      </c>
    </row>
    <row r="175" spans="1:4" x14ac:dyDescent="0.2">
      <c r="A175" t="str">
        <f>IF([1]qryCompletedTSPPayments!$A175="","",[1]qryCompletedTSPPayments!$A175)</f>
        <v/>
      </c>
      <c r="B175" s="23" t="str">
        <f>IF(A175="","",[1]qryCompletedTSPPayments!$B175)</f>
        <v/>
      </c>
      <c r="C175" s="24" t="str">
        <f>IF(A175="","",[1]qryCompletedTSPPayments!$C175)</f>
        <v/>
      </c>
      <c r="D175" s="24" t="str">
        <f>IF(A175="","",[1]qryCompletedTSPPayments!$D175)</f>
        <v/>
      </c>
    </row>
    <row r="176" spans="1:4" x14ac:dyDescent="0.2">
      <c r="A176" t="str">
        <f>IF([1]qryCompletedTSPPayments!$A176="","",[1]qryCompletedTSPPayments!$A176)</f>
        <v/>
      </c>
      <c r="B176" s="23" t="str">
        <f>IF(A176="","",[1]qryCompletedTSPPayments!$B176)</f>
        <v/>
      </c>
      <c r="C176" s="24" t="str">
        <f>IF(A176="","",[1]qryCompletedTSPPayments!$C176)</f>
        <v/>
      </c>
      <c r="D176" s="24" t="str">
        <f>IF(A176="","",[1]qryCompletedTSPPayments!$D176)</f>
        <v/>
      </c>
    </row>
    <row r="177" spans="1:4" x14ac:dyDescent="0.2">
      <c r="A177" t="str">
        <f>IF([1]qryCompletedTSPPayments!$A177="","",[1]qryCompletedTSPPayments!$A177)</f>
        <v/>
      </c>
      <c r="B177" s="23" t="str">
        <f>IF(A177="","",[1]qryCompletedTSPPayments!$B177)</f>
        <v/>
      </c>
      <c r="C177" s="24" t="str">
        <f>IF(A177="","",[1]qryCompletedTSPPayments!$C177)</f>
        <v/>
      </c>
      <c r="D177" s="24" t="str">
        <f>IF(A177="","",[1]qryCompletedTSPPayments!$D177)</f>
        <v/>
      </c>
    </row>
    <row r="178" spans="1:4" x14ac:dyDescent="0.2">
      <c r="A178" t="str">
        <f>IF([1]qryCompletedTSPPayments!$A178="","",[1]qryCompletedTSPPayments!$A178)</f>
        <v/>
      </c>
      <c r="B178" s="23" t="str">
        <f>IF(A178="","",[1]qryCompletedTSPPayments!$B178)</f>
        <v/>
      </c>
      <c r="C178" s="24" t="str">
        <f>IF(A178="","",[1]qryCompletedTSPPayments!$C178)</f>
        <v/>
      </c>
      <c r="D178" s="24" t="str">
        <f>IF(A178="","",[1]qryCompletedTSPPayments!$D178)</f>
        <v/>
      </c>
    </row>
    <row r="179" spans="1:4" x14ac:dyDescent="0.2">
      <c r="A179" t="str">
        <f>IF([1]qryCompletedTSPPayments!$A179="","",[1]qryCompletedTSPPayments!$A179)</f>
        <v/>
      </c>
      <c r="B179" s="23" t="str">
        <f>IF(A179="","",[1]qryCompletedTSPPayments!$B179)</f>
        <v/>
      </c>
      <c r="C179" s="24" t="str">
        <f>IF(A179="","",[1]qryCompletedTSPPayments!$C179)</f>
        <v/>
      </c>
      <c r="D179" s="24" t="str">
        <f>IF(A179="","",[1]qryCompletedTSPPayments!$D179)</f>
        <v/>
      </c>
    </row>
    <row r="180" spans="1:4" x14ac:dyDescent="0.2">
      <c r="A180" t="str">
        <f>IF([1]qryCompletedTSPPayments!$A180="","",[1]qryCompletedTSPPayments!$A180)</f>
        <v/>
      </c>
      <c r="B180" s="23" t="str">
        <f>IF(A180="","",[1]qryCompletedTSPPayments!$B180)</f>
        <v/>
      </c>
      <c r="C180" s="24" t="str">
        <f>IF(A180="","",[1]qryCompletedTSPPayments!$C180)</f>
        <v/>
      </c>
      <c r="D180" s="24" t="str">
        <f>IF(A180="","",[1]qryCompletedTSPPayments!$D180)</f>
        <v/>
      </c>
    </row>
    <row r="181" spans="1:4" x14ac:dyDescent="0.2">
      <c r="A181" t="str">
        <f>IF([1]qryCompletedTSPPayments!$A181="","",[1]qryCompletedTSPPayments!$A181)</f>
        <v/>
      </c>
      <c r="B181" s="23" t="str">
        <f>IF(A181="","",[1]qryCompletedTSPPayments!$B181)</f>
        <v/>
      </c>
      <c r="C181" s="24" t="str">
        <f>IF(A181="","",[1]qryCompletedTSPPayments!$C181)</f>
        <v/>
      </c>
      <c r="D181" s="24" t="str">
        <f>IF(A181="","",[1]qryCompletedTSPPayments!$D181)</f>
        <v/>
      </c>
    </row>
    <row r="182" spans="1:4" x14ac:dyDescent="0.2">
      <c r="A182" t="str">
        <f>IF([1]qryCompletedTSPPayments!$A182="","",[1]qryCompletedTSPPayments!$A182)</f>
        <v/>
      </c>
      <c r="B182" s="23" t="str">
        <f>IF(A182="","",[1]qryCompletedTSPPayments!$B182)</f>
        <v/>
      </c>
      <c r="C182" s="24" t="str">
        <f>IF(A182="","",[1]qryCompletedTSPPayments!$C182)</f>
        <v/>
      </c>
      <c r="D182" s="24" t="str">
        <f>IF(A182="","",[1]qryCompletedTSPPayments!$D182)</f>
        <v/>
      </c>
    </row>
    <row r="183" spans="1:4" x14ac:dyDescent="0.2">
      <c r="A183" t="str">
        <f>IF([1]qryCompletedTSPPayments!$A183="","",[1]qryCompletedTSPPayments!$A183)</f>
        <v/>
      </c>
      <c r="B183" s="23" t="str">
        <f>IF(A183="","",[1]qryCompletedTSPPayments!$B183)</f>
        <v/>
      </c>
      <c r="C183" s="24" t="str">
        <f>IF(A183="","",[1]qryCompletedTSPPayments!$C183)</f>
        <v/>
      </c>
      <c r="D183" s="24" t="str">
        <f>IF(A183="","",[1]qryCompletedTSPPayments!$D183)</f>
        <v/>
      </c>
    </row>
    <row r="184" spans="1:4" x14ac:dyDescent="0.2">
      <c r="A184" t="str">
        <f>IF([1]qryCompletedTSPPayments!$A184="","",[1]qryCompletedTSPPayments!$A184)</f>
        <v/>
      </c>
      <c r="B184" s="23" t="str">
        <f>IF(A184="","",[1]qryCompletedTSPPayments!$B184)</f>
        <v/>
      </c>
      <c r="C184" s="24" t="str">
        <f>IF(A184="","",[1]qryCompletedTSPPayments!$C184)</f>
        <v/>
      </c>
      <c r="D184" s="24" t="str">
        <f>IF(A184="","",[1]qryCompletedTSPPayments!$D184)</f>
        <v/>
      </c>
    </row>
    <row r="185" spans="1:4" x14ac:dyDescent="0.2">
      <c r="A185" t="str">
        <f>IF([1]qryCompletedTSPPayments!$A185="","",[1]qryCompletedTSPPayments!$A185)</f>
        <v/>
      </c>
      <c r="B185" s="23" t="str">
        <f>IF(A185="","",[1]qryCompletedTSPPayments!$B185)</f>
        <v/>
      </c>
      <c r="C185" s="24" t="str">
        <f>IF(A185="","",[1]qryCompletedTSPPayments!$C185)</f>
        <v/>
      </c>
      <c r="D185" s="24" t="str">
        <f>IF(A185="","",[1]qryCompletedTSPPayments!$D185)</f>
        <v/>
      </c>
    </row>
    <row r="186" spans="1:4" x14ac:dyDescent="0.2">
      <c r="A186" t="str">
        <f>IF([1]qryCompletedTSPPayments!$A186="","",[1]qryCompletedTSPPayments!$A186)</f>
        <v/>
      </c>
      <c r="B186" s="23" t="str">
        <f>IF(A186="","",[1]qryCompletedTSPPayments!$B186)</f>
        <v/>
      </c>
      <c r="C186" s="24" t="str">
        <f>IF(A186="","",[1]qryCompletedTSPPayments!$C186)</f>
        <v/>
      </c>
      <c r="D186" s="24" t="str">
        <f>IF(A186="","",[1]qryCompletedTSPPayments!$D186)</f>
        <v/>
      </c>
    </row>
    <row r="187" spans="1:4" x14ac:dyDescent="0.2">
      <c r="A187" t="str">
        <f>IF([1]qryCompletedTSPPayments!$A187="","",[1]qryCompletedTSPPayments!$A187)</f>
        <v/>
      </c>
      <c r="B187" s="23" t="str">
        <f>IF(A187="","",[1]qryCompletedTSPPayments!$B187)</f>
        <v/>
      </c>
      <c r="C187" s="24" t="str">
        <f>IF(A187="","",[1]qryCompletedTSPPayments!$C187)</f>
        <v/>
      </c>
      <c r="D187" s="24" t="str">
        <f>IF(A187="","",[1]qryCompletedTSPPayments!$D187)</f>
        <v/>
      </c>
    </row>
    <row r="188" spans="1:4" x14ac:dyDescent="0.2">
      <c r="A188" t="str">
        <f>IF([1]qryCompletedTSPPayments!$A188="","",[1]qryCompletedTSPPayments!$A188)</f>
        <v/>
      </c>
      <c r="B188" s="23" t="str">
        <f>IF(A188="","",[1]qryCompletedTSPPayments!$B188)</f>
        <v/>
      </c>
      <c r="C188" s="24" t="str">
        <f>IF(A188="","",[1]qryCompletedTSPPayments!$C188)</f>
        <v/>
      </c>
      <c r="D188" s="24" t="str">
        <f>IF(A188="","",[1]qryCompletedTSPPayments!$D188)</f>
        <v/>
      </c>
    </row>
    <row r="189" spans="1:4" x14ac:dyDescent="0.2">
      <c r="A189" t="str">
        <f>IF([1]qryCompletedTSPPayments!$A189="","",[1]qryCompletedTSPPayments!$A189)</f>
        <v/>
      </c>
      <c r="B189" s="23" t="str">
        <f>IF(A189="","",[1]qryCompletedTSPPayments!$B189)</f>
        <v/>
      </c>
      <c r="C189" s="24" t="str">
        <f>IF(A189="","",[1]qryCompletedTSPPayments!$C189)</f>
        <v/>
      </c>
      <c r="D189" s="24" t="str">
        <f>IF(A189="","",[1]qryCompletedTSPPayments!$D189)</f>
        <v/>
      </c>
    </row>
    <row r="190" spans="1:4" x14ac:dyDescent="0.2">
      <c r="A190" t="str">
        <f>IF([1]qryCompletedTSPPayments!$A190="","",[1]qryCompletedTSPPayments!$A190)</f>
        <v/>
      </c>
      <c r="B190" s="23" t="str">
        <f>IF(A190="","",[1]qryCompletedTSPPayments!$B190)</f>
        <v/>
      </c>
      <c r="C190" s="24" t="str">
        <f>IF(A190="","",[1]qryCompletedTSPPayments!$C190)</f>
        <v/>
      </c>
      <c r="D190" s="24" t="str">
        <f>IF(A190="","",[1]qryCompletedTSPPayments!$D190)</f>
        <v/>
      </c>
    </row>
    <row r="191" spans="1:4" x14ac:dyDescent="0.2">
      <c r="A191" t="str">
        <f>IF([1]qryCompletedTSPPayments!$A191="","",[1]qryCompletedTSPPayments!$A191)</f>
        <v/>
      </c>
      <c r="B191" s="23" t="str">
        <f>IF(A191="","",[1]qryCompletedTSPPayments!$B191)</f>
        <v/>
      </c>
      <c r="C191" s="24" t="str">
        <f>IF(A191="","",[1]qryCompletedTSPPayments!$C191)</f>
        <v/>
      </c>
      <c r="D191" s="24" t="str">
        <f>IF(A191="","",[1]qryCompletedTSPPayments!$D191)</f>
        <v/>
      </c>
    </row>
    <row r="192" spans="1:4" x14ac:dyDescent="0.2">
      <c r="A192" t="str">
        <f>IF([1]qryCompletedTSPPayments!$A192="","",[1]qryCompletedTSPPayments!$A192)</f>
        <v/>
      </c>
      <c r="B192" s="23" t="str">
        <f>IF(A192="","",[1]qryCompletedTSPPayments!$B192)</f>
        <v/>
      </c>
      <c r="C192" s="24" t="str">
        <f>IF(A192="","",[1]qryCompletedTSPPayments!$C192)</f>
        <v/>
      </c>
      <c r="D192" s="24" t="str">
        <f>IF(A192="","",[1]qryCompletedTSPPayments!$D192)</f>
        <v/>
      </c>
    </row>
    <row r="193" spans="1:4" x14ac:dyDescent="0.2">
      <c r="A193" t="str">
        <f>IF([1]qryCompletedTSPPayments!$A193="","",[1]qryCompletedTSPPayments!$A193)</f>
        <v/>
      </c>
      <c r="B193" s="23" t="str">
        <f>IF(A193="","",[1]qryCompletedTSPPayments!$B193)</f>
        <v/>
      </c>
      <c r="C193" s="24" t="str">
        <f>IF(A193="","",[1]qryCompletedTSPPayments!$C193)</f>
        <v/>
      </c>
      <c r="D193" s="24" t="str">
        <f>IF(A193="","",[1]qryCompletedTSPPayments!$D193)</f>
        <v/>
      </c>
    </row>
    <row r="194" spans="1:4" x14ac:dyDescent="0.2">
      <c r="A194" t="str">
        <f>IF([1]qryCompletedTSPPayments!$A194="","",[1]qryCompletedTSPPayments!$A194)</f>
        <v/>
      </c>
      <c r="B194" s="23" t="str">
        <f>IF(A194="","",[1]qryCompletedTSPPayments!$B194)</f>
        <v/>
      </c>
      <c r="C194" s="24" t="str">
        <f>IF(A194="","",[1]qryCompletedTSPPayments!$C194)</f>
        <v/>
      </c>
      <c r="D194" s="24" t="str">
        <f>IF(A194="","",[1]qryCompletedTSPPayments!$D194)</f>
        <v/>
      </c>
    </row>
    <row r="195" spans="1:4" x14ac:dyDescent="0.2">
      <c r="A195" t="str">
        <f>IF([1]qryCompletedTSPPayments!$A195="","",[1]qryCompletedTSPPayments!$A195)</f>
        <v/>
      </c>
      <c r="B195" s="23" t="str">
        <f>IF(A195="","",[1]qryCompletedTSPPayments!$B195)</f>
        <v/>
      </c>
      <c r="C195" s="24" t="str">
        <f>IF(A195="","",[1]qryCompletedTSPPayments!$C195)</f>
        <v/>
      </c>
      <c r="D195" s="24" t="str">
        <f>IF(A195="","",[1]qryCompletedTSPPayments!$D195)</f>
        <v/>
      </c>
    </row>
    <row r="196" spans="1:4" x14ac:dyDescent="0.2">
      <c r="A196" t="str">
        <f>IF([1]qryCompletedTSPPayments!$A196="","",[1]qryCompletedTSPPayments!$A196)</f>
        <v/>
      </c>
      <c r="B196" s="23" t="str">
        <f>IF(A196="","",[1]qryCompletedTSPPayments!$B196)</f>
        <v/>
      </c>
      <c r="C196" s="24" t="str">
        <f>IF(A196="","",[1]qryCompletedTSPPayments!$C196)</f>
        <v/>
      </c>
      <c r="D196" s="24" t="str">
        <f>IF(A196="","",[1]qryCompletedTSPPayments!$D196)</f>
        <v/>
      </c>
    </row>
    <row r="197" spans="1:4" x14ac:dyDescent="0.2">
      <c r="A197" t="str">
        <f>IF([1]qryCompletedTSPPayments!$A197="","",[1]qryCompletedTSPPayments!$A197)</f>
        <v/>
      </c>
      <c r="B197" s="23" t="str">
        <f>IF(A197="","",[1]qryCompletedTSPPayments!$B197)</f>
        <v/>
      </c>
      <c r="C197" s="24" t="str">
        <f>IF(A197="","",[1]qryCompletedTSPPayments!$C197)</f>
        <v/>
      </c>
      <c r="D197" s="24" t="str">
        <f>IF(A197="","",[1]qryCompletedTSPPayments!$D197)</f>
        <v/>
      </c>
    </row>
    <row r="198" spans="1:4" x14ac:dyDescent="0.2">
      <c r="A198" t="str">
        <f>IF([1]qryCompletedTSPPayments!$A198="","",[1]qryCompletedTSPPayments!$A198)</f>
        <v/>
      </c>
      <c r="B198" s="23" t="str">
        <f>IF(A198="","",[1]qryCompletedTSPPayments!$B198)</f>
        <v/>
      </c>
      <c r="C198" s="24" t="str">
        <f>IF(A198="","",[1]qryCompletedTSPPayments!$C198)</f>
        <v/>
      </c>
      <c r="D198" s="24" t="str">
        <f>IF(A198="","",[1]qryCompletedTSPPayments!$D198)</f>
        <v/>
      </c>
    </row>
    <row r="199" spans="1:4" x14ac:dyDescent="0.2">
      <c r="A199" t="str">
        <f>IF([1]qryCompletedTSPPayments!$A199="","",[1]qryCompletedTSPPayments!$A199)</f>
        <v/>
      </c>
      <c r="B199" s="23" t="str">
        <f>IF(A199="","",[1]qryCompletedTSPPayments!$B199)</f>
        <v/>
      </c>
      <c r="C199" s="24" t="str">
        <f>IF(A199="","",[1]qryCompletedTSPPayments!$C199)</f>
        <v/>
      </c>
      <c r="D199" s="24" t="str">
        <f>IF(A199="","",[1]qryCompletedTSPPayments!$D199)</f>
        <v/>
      </c>
    </row>
    <row r="200" spans="1:4" x14ac:dyDescent="0.2">
      <c r="A200" t="str">
        <f>IF([1]qryCompletedTSPPayments!$A200="","",[1]qryCompletedTSPPayments!$A200)</f>
        <v/>
      </c>
      <c r="B200" s="23" t="str">
        <f>IF(A200="","",[1]qryCompletedTSPPayments!$B200)</f>
        <v/>
      </c>
      <c r="C200" s="24" t="str">
        <f>IF(A200="","",[1]qryCompletedTSPPayments!$C200)</f>
        <v/>
      </c>
      <c r="D200" s="24" t="str">
        <f>IF(A200="","",[1]qryCompletedTSPPayments!$D200)</f>
        <v/>
      </c>
    </row>
    <row r="201" spans="1:4" x14ac:dyDescent="0.2">
      <c r="A201" t="str">
        <f>IF([1]qryCompletedTSPPayments!$A201="","",[1]qryCompletedTSPPayments!$A201)</f>
        <v/>
      </c>
      <c r="B201" s="23" t="str">
        <f>IF(A201="","",[1]qryCompletedTSPPayments!$B201)</f>
        <v/>
      </c>
      <c r="C201" s="24" t="str">
        <f>IF(A201="","",[1]qryCompletedTSPPayments!$C201)</f>
        <v/>
      </c>
      <c r="D201" s="24" t="str">
        <f>IF(A201="","",[1]qryCompletedTSPPayments!$D201)</f>
        <v/>
      </c>
    </row>
    <row r="202" spans="1:4" x14ac:dyDescent="0.2">
      <c r="A202" t="str">
        <f>IF([1]qryCompletedTSPPayments!$A202="","",[1]qryCompletedTSPPayments!$A202)</f>
        <v/>
      </c>
      <c r="B202" s="23" t="str">
        <f>IF(A202="","",[1]qryCompletedTSPPayments!$B202)</f>
        <v/>
      </c>
      <c r="C202" s="24" t="str">
        <f>IF(A202="","",[1]qryCompletedTSPPayments!$C202)</f>
        <v/>
      </c>
      <c r="D202" s="24" t="str">
        <f>IF(A202="","",[1]qryCompletedTSPPayments!$D202)</f>
        <v/>
      </c>
    </row>
    <row r="203" spans="1:4" x14ac:dyDescent="0.2">
      <c r="A203" t="str">
        <f>IF([1]qryCompletedTSPPayments!$A203="","",[1]qryCompletedTSPPayments!$A203)</f>
        <v/>
      </c>
      <c r="B203" s="23" t="str">
        <f>IF(A203="","",[1]qryCompletedTSPPayments!$B203)</f>
        <v/>
      </c>
      <c r="C203" s="24" t="str">
        <f>IF(A203="","",[1]qryCompletedTSPPayments!$C203)</f>
        <v/>
      </c>
      <c r="D203" s="24" t="str">
        <f>IF(A203="","",[1]qryCompletedTSPPayments!$D203)</f>
        <v/>
      </c>
    </row>
    <row r="204" spans="1:4" x14ac:dyDescent="0.2">
      <c r="A204" t="str">
        <f>IF([1]qryCompletedTSPPayments!$A204="","",[1]qryCompletedTSPPayments!$A204)</f>
        <v/>
      </c>
      <c r="B204" s="23" t="str">
        <f>IF(A204="","",[1]qryCompletedTSPPayments!$B204)</f>
        <v/>
      </c>
      <c r="C204" s="24" t="str">
        <f>IF(A204="","",[1]qryCompletedTSPPayments!$C204)</f>
        <v/>
      </c>
      <c r="D204" s="24" t="str">
        <f>IF(A204="","",[1]qryCompletedTSPPayments!$D204)</f>
        <v/>
      </c>
    </row>
    <row r="205" spans="1:4" x14ac:dyDescent="0.2">
      <c r="A205" t="str">
        <f>IF([1]qryCompletedTSPPayments!$A205="","",[1]qryCompletedTSPPayments!$A205)</f>
        <v/>
      </c>
      <c r="B205" s="23" t="str">
        <f>IF(A205="","",[1]qryCompletedTSPPayments!$B205)</f>
        <v/>
      </c>
      <c r="C205" s="24" t="str">
        <f>IF(A205="","",[1]qryCompletedTSPPayments!$C205)</f>
        <v/>
      </c>
      <c r="D205" s="24" t="str">
        <f>IF(A205="","",[1]qryCompletedTSPPayments!$D205)</f>
        <v/>
      </c>
    </row>
    <row r="206" spans="1:4" x14ac:dyDescent="0.2">
      <c r="A206" t="str">
        <f>IF([1]qryCompletedTSPPayments!$A206="","",[1]qryCompletedTSPPayments!$A206)</f>
        <v/>
      </c>
      <c r="B206" s="23" t="str">
        <f>IF(A206="","",[1]qryCompletedTSPPayments!$B206)</f>
        <v/>
      </c>
      <c r="C206" s="24" t="str">
        <f>IF(A206="","",[1]qryCompletedTSPPayments!$C206)</f>
        <v/>
      </c>
      <c r="D206" s="24" t="str">
        <f>IF(A206="","",[1]qryCompletedTSPPayments!$D206)</f>
        <v/>
      </c>
    </row>
    <row r="207" spans="1:4" x14ac:dyDescent="0.2">
      <c r="A207" t="str">
        <f>IF([1]qryCompletedTSPPayments!$A207="","",[1]qryCompletedTSPPayments!$A207)</f>
        <v/>
      </c>
      <c r="B207" s="23" t="str">
        <f>IF(A207="","",[1]qryCompletedTSPPayments!$B207)</f>
        <v/>
      </c>
      <c r="C207" s="24" t="str">
        <f>IF(A207="","",[1]qryCompletedTSPPayments!$C207)</f>
        <v/>
      </c>
      <c r="D207" s="24" t="str">
        <f>IF(A207="","",[1]qryCompletedTSPPayments!$D207)</f>
        <v/>
      </c>
    </row>
    <row r="208" spans="1:4" x14ac:dyDescent="0.2">
      <c r="A208" t="str">
        <f>IF([1]qryCompletedTSPPayments!$A208="","",[1]qryCompletedTSPPayments!$A208)</f>
        <v/>
      </c>
      <c r="B208" s="23" t="str">
        <f>IF(A208="","",[1]qryCompletedTSPPayments!$B208)</f>
        <v/>
      </c>
      <c r="C208" s="24" t="str">
        <f>IF(A208="","",[1]qryCompletedTSPPayments!$C208)</f>
        <v/>
      </c>
      <c r="D208" s="24" t="str">
        <f>IF(A208="","",[1]qryCompletedTSPPayments!$D208)</f>
        <v/>
      </c>
    </row>
    <row r="209" spans="1:4" x14ac:dyDescent="0.2">
      <c r="A209" t="str">
        <f>IF([1]qryCompletedTSPPayments!$A209="","",[1]qryCompletedTSPPayments!$A209)</f>
        <v/>
      </c>
      <c r="B209" s="23" t="str">
        <f>IF(A209="","",[1]qryCompletedTSPPayments!$B209)</f>
        <v/>
      </c>
      <c r="C209" s="24" t="str">
        <f>IF(A209="","",[1]qryCompletedTSPPayments!$C209)</f>
        <v/>
      </c>
      <c r="D209" s="24" t="str">
        <f>IF(A209="","",[1]qryCompletedTSPPayments!$D209)</f>
        <v/>
      </c>
    </row>
    <row r="210" spans="1:4" x14ac:dyDescent="0.2">
      <c r="A210" t="str">
        <f>IF([1]qryCompletedTSPPayments!$A210="","",[1]qryCompletedTSPPayments!$A210)</f>
        <v/>
      </c>
      <c r="B210" s="23" t="str">
        <f>IF(A210="","",[1]qryCompletedTSPPayments!$B210)</f>
        <v/>
      </c>
      <c r="C210" s="24" t="str">
        <f>IF(A210="","",[1]qryCompletedTSPPayments!$C210)</f>
        <v/>
      </c>
      <c r="D210" s="24" t="str">
        <f>IF(A210="","",[1]qryCompletedTSPPayments!$D210)</f>
        <v/>
      </c>
    </row>
    <row r="211" spans="1:4" x14ac:dyDescent="0.2">
      <c r="A211" t="str">
        <f>IF([1]qryCompletedTSPPayments!$A211="","",[1]qryCompletedTSPPayments!$A211)</f>
        <v/>
      </c>
      <c r="B211" s="23" t="str">
        <f>IF(A211="","",[1]qryCompletedTSPPayments!$B211)</f>
        <v/>
      </c>
      <c r="C211" s="24" t="str">
        <f>IF(A211="","",[1]qryCompletedTSPPayments!$C211)</f>
        <v/>
      </c>
      <c r="D211" s="24" t="str">
        <f>IF(A211="","",[1]qryCompletedTSPPayments!$D211)</f>
        <v/>
      </c>
    </row>
    <row r="212" spans="1:4" x14ac:dyDescent="0.2">
      <c r="A212" t="str">
        <f>IF([1]qryCompletedTSPPayments!$A212="","",[1]qryCompletedTSPPayments!$A212)</f>
        <v/>
      </c>
      <c r="B212" s="23" t="str">
        <f>IF(A212="","",[1]qryCompletedTSPPayments!$B212)</f>
        <v/>
      </c>
      <c r="C212" s="24" t="str">
        <f>IF(A212="","",[1]qryCompletedTSPPayments!$C212)</f>
        <v/>
      </c>
      <c r="D212" s="24" t="str">
        <f>IF(A212="","",[1]qryCompletedTSPPayments!$D212)</f>
        <v/>
      </c>
    </row>
    <row r="213" spans="1:4" x14ac:dyDescent="0.2">
      <c r="A213" t="str">
        <f>IF([1]qryCompletedTSPPayments!$A213="","",[1]qryCompletedTSPPayments!$A213)</f>
        <v/>
      </c>
      <c r="B213" s="23" t="str">
        <f>IF(A213="","",[1]qryCompletedTSPPayments!$B213)</f>
        <v/>
      </c>
      <c r="C213" s="24" t="str">
        <f>IF(A213="","",[1]qryCompletedTSPPayments!$C213)</f>
        <v/>
      </c>
      <c r="D213" s="24" t="str">
        <f>IF(A213="","",[1]qryCompletedTSPPayments!$D213)</f>
        <v/>
      </c>
    </row>
    <row r="214" spans="1:4" x14ac:dyDescent="0.2">
      <c r="A214" t="str">
        <f>IF([1]qryCompletedTSPPayments!$A214="","",[1]qryCompletedTSPPayments!$A214)</f>
        <v/>
      </c>
      <c r="B214" s="23" t="str">
        <f>IF(A214="","",[1]qryCompletedTSPPayments!$B214)</f>
        <v/>
      </c>
      <c r="C214" s="24" t="str">
        <f>IF(A214="","",[1]qryCompletedTSPPayments!$C214)</f>
        <v/>
      </c>
      <c r="D214" s="24" t="str">
        <f>IF(A214="","",[1]qryCompletedTSPPayments!$D214)</f>
        <v/>
      </c>
    </row>
    <row r="215" spans="1:4" x14ac:dyDescent="0.2">
      <c r="A215" t="str">
        <f>IF([1]qryCompletedTSPPayments!$A215="","",[1]qryCompletedTSPPayments!$A215)</f>
        <v/>
      </c>
      <c r="B215" s="23" t="str">
        <f>IF(A215="","",[1]qryCompletedTSPPayments!$B215)</f>
        <v/>
      </c>
      <c r="C215" s="24" t="str">
        <f>IF(A215="","",[1]qryCompletedTSPPayments!$C215)</f>
        <v/>
      </c>
      <c r="D215" s="24" t="str">
        <f>IF(A215="","",[1]qryCompletedTSPPayments!$D215)</f>
        <v/>
      </c>
    </row>
    <row r="216" spans="1:4" x14ac:dyDescent="0.2">
      <c r="A216" t="str">
        <f>IF([1]qryCompletedTSPPayments!$A216="","",[1]qryCompletedTSPPayments!$A216)</f>
        <v/>
      </c>
      <c r="B216" s="23" t="str">
        <f>IF(A216="","",[1]qryCompletedTSPPayments!$B216)</f>
        <v/>
      </c>
      <c r="C216" s="24" t="str">
        <f>IF(A216="","",[1]qryCompletedTSPPayments!$C216)</f>
        <v/>
      </c>
      <c r="D216" s="24" t="str">
        <f>IF(A216="","",[1]qryCompletedTSPPayments!$D216)</f>
        <v/>
      </c>
    </row>
    <row r="217" spans="1:4" x14ac:dyDescent="0.2">
      <c r="A217" t="str">
        <f>IF([1]qryCompletedTSPPayments!$A217="","",[1]qryCompletedTSPPayments!$A217)</f>
        <v/>
      </c>
      <c r="B217" s="23" t="str">
        <f>IF(A217="","",[1]qryCompletedTSPPayments!$B217)</f>
        <v/>
      </c>
      <c r="C217" s="24" t="str">
        <f>IF(A217="","",[1]qryCompletedTSPPayments!$C217)</f>
        <v/>
      </c>
      <c r="D217" s="24" t="str">
        <f>IF(A217="","",[1]qryCompletedTSPPayments!$D217)</f>
        <v/>
      </c>
    </row>
    <row r="218" spans="1:4" x14ac:dyDescent="0.2">
      <c r="A218" t="str">
        <f>IF([1]qryCompletedTSPPayments!$A218="","",[1]qryCompletedTSPPayments!$A218)</f>
        <v/>
      </c>
      <c r="B218" s="23" t="str">
        <f>IF(A218="","",[1]qryCompletedTSPPayments!$B218)</f>
        <v/>
      </c>
      <c r="C218" s="24" t="str">
        <f>IF(A218="","",[1]qryCompletedTSPPayments!$C218)</f>
        <v/>
      </c>
      <c r="D218" s="24" t="str">
        <f>IF(A218="","",[1]qryCompletedTSPPayments!$D218)</f>
        <v/>
      </c>
    </row>
    <row r="219" spans="1:4" x14ac:dyDescent="0.2">
      <c r="A219" t="str">
        <f>IF([1]qryCompletedTSPPayments!$A219="","",[1]qryCompletedTSPPayments!$A219)</f>
        <v/>
      </c>
      <c r="B219" s="23" t="str">
        <f>IF(A219="","",[1]qryCompletedTSPPayments!$B219)</f>
        <v/>
      </c>
      <c r="C219" s="24" t="str">
        <f>IF(A219="","",[1]qryCompletedTSPPayments!$C219)</f>
        <v/>
      </c>
      <c r="D219" s="24" t="str">
        <f>IF(A219="","",[1]qryCompletedTSPPayments!$D219)</f>
        <v/>
      </c>
    </row>
    <row r="220" spans="1:4" x14ac:dyDescent="0.2">
      <c r="A220" t="str">
        <f>IF([1]qryCompletedTSPPayments!$A220="","",[1]qryCompletedTSPPayments!$A220)</f>
        <v/>
      </c>
      <c r="B220" s="23" t="str">
        <f>IF(A220="","",[1]qryCompletedTSPPayments!$B220)</f>
        <v/>
      </c>
      <c r="C220" s="24" t="str">
        <f>IF(A220="","",[1]qryCompletedTSPPayments!$C220)</f>
        <v/>
      </c>
      <c r="D220" s="24" t="str">
        <f>IF(A220="","",[1]qryCompletedTSPPayments!$D220)</f>
        <v/>
      </c>
    </row>
    <row r="221" spans="1:4" x14ac:dyDescent="0.2">
      <c r="A221" t="str">
        <f>IF([1]qryCompletedTSPPayments!$A221="","",[1]qryCompletedTSPPayments!$A221)</f>
        <v/>
      </c>
      <c r="B221" s="23" t="str">
        <f>IF(A221="","",[1]qryCompletedTSPPayments!$B221)</f>
        <v/>
      </c>
      <c r="C221" s="24" t="str">
        <f>IF(A221="","",[1]qryCompletedTSPPayments!$C221)</f>
        <v/>
      </c>
      <c r="D221" s="24" t="str">
        <f>IF(A221="","",[1]qryCompletedTSPPayments!$D221)</f>
        <v/>
      </c>
    </row>
    <row r="222" spans="1:4" x14ac:dyDescent="0.2">
      <c r="A222" t="str">
        <f>IF([1]qryCompletedTSPPayments!$A222="","",[1]qryCompletedTSPPayments!$A222)</f>
        <v/>
      </c>
      <c r="B222" s="23" t="str">
        <f>IF(A222="","",[1]qryCompletedTSPPayments!$B222)</f>
        <v/>
      </c>
      <c r="C222" s="24" t="str">
        <f>IF(A222="","",[1]qryCompletedTSPPayments!$C222)</f>
        <v/>
      </c>
      <c r="D222" s="24" t="str">
        <f>IF(A222="","",[1]qryCompletedTSPPayments!$D222)</f>
        <v/>
      </c>
    </row>
    <row r="223" spans="1:4" x14ac:dyDescent="0.2">
      <c r="A223" t="str">
        <f>IF([1]qryCompletedTSPPayments!$A223="","",[1]qryCompletedTSPPayments!$A223)</f>
        <v/>
      </c>
      <c r="B223" s="23" t="str">
        <f>IF(A223="","",[1]qryCompletedTSPPayments!$B223)</f>
        <v/>
      </c>
      <c r="C223" s="24" t="str">
        <f>IF(A223="","",[1]qryCompletedTSPPayments!$C223)</f>
        <v/>
      </c>
      <c r="D223" s="24" t="str">
        <f>IF(A223="","",[1]qryCompletedTSPPayments!$D223)</f>
        <v/>
      </c>
    </row>
    <row r="224" spans="1:4" x14ac:dyDescent="0.2">
      <c r="A224" t="str">
        <f>IF([1]qryCompletedTSPPayments!$A224="","",[1]qryCompletedTSPPayments!$A224)</f>
        <v/>
      </c>
      <c r="B224" s="23" t="str">
        <f>IF(A224="","",[1]qryCompletedTSPPayments!$B224)</f>
        <v/>
      </c>
      <c r="C224" s="24" t="str">
        <f>IF(A224="","",[1]qryCompletedTSPPayments!$C224)</f>
        <v/>
      </c>
      <c r="D224" s="24" t="str">
        <f>IF(A224="","",[1]qryCompletedTSPPayments!$D224)</f>
        <v/>
      </c>
    </row>
    <row r="225" spans="1:4" x14ac:dyDescent="0.2">
      <c r="A225" t="str">
        <f>IF([1]qryCompletedTSPPayments!$A225="","",[1]qryCompletedTSPPayments!$A225)</f>
        <v/>
      </c>
      <c r="B225" s="23" t="str">
        <f>IF(A225="","",[1]qryCompletedTSPPayments!$B225)</f>
        <v/>
      </c>
      <c r="C225" s="24" t="str">
        <f>IF(A225="","",[1]qryCompletedTSPPayments!$C225)</f>
        <v/>
      </c>
      <c r="D225" s="24" t="str">
        <f>IF(A225="","",[1]qryCompletedTSPPayments!$D225)</f>
        <v/>
      </c>
    </row>
    <row r="226" spans="1:4" x14ac:dyDescent="0.2">
      <c r="A226" t="str">
        <f>IF([1]qryCompletedTSPPayments!$A226="","",[1]qryCompletedTSPPayments!$A226)</f>
        <v/>
      </c>
      <c r="B226" s="23" t="str">
        <f>IF(A226="","",[1]qryCompletedTSPPayments!$B226)</f>
        <v/>
      </c>
      <c r="C226" s="24" t="str">
        <f>IF(A226="","",[1]qryCompletedTSPPayments!$C226)</f>
        <v/>
      </c>
      <c r="D226" s="24" t="str">
        <f>IF(A226="","",[1]qryCompletedTSPPayments!$D226)</f>
        <v/>
      </c>
    </row>
    <row r="227" spans="1:4" x14ac:dyDescent="0.2">
      <c r="A227" t="str">
        <f>IF([1]qryCompletedTSPPayments!$A227="","",[1]qryCompletedTSPPayments!$A227)</f>
        <v/>
      </c>
      <c r="B227" s="23" t="str">
        <f>IF(A227="","",[1]qryCompletedTSPPayments!$B227)</f>
        <v/>
      </c>
      <c r="C227" s="24" t="str">
        <f>IF(A227="","",[1]qryCompletedTSPPayments!$C227)</f>
        <v/>
      </c>
      <c r="D227" s="24" t="str">
        <f>IF(A227="","",[1]qryCompletedTSPPayments!$D227)</f>
        <v/>
      </c>
    </row>
    <row r="228" spans="1:4" x14ac:dyDescent="0.2">
      <c r="A228" t="str">
        <f>IF([1]qryCompletedTSPPayments!$A228="","",[1]qryCompletedTSPPayments!$A228)</f>
        <v/>
      </c>
      <c r="B228" s="23" t="str">
        <f>IF(A228="","",[1]qryCompletedTSPPayments!$B228)</f>
        <v/>
      </c>
      <c r="C228" s="24" t="str">
        <f>IF(A228="","",[1]qryCompletedTSPPayments!$C228)</f>
        <v/>
      </c>
      <c r="D228" s="24" t="str">
        <f>IF(A228="","",[1]qryCompletedTSPPayments!$D228)</f>
        <v/>
      </c>
    </row>
    <row r="229" spans="1:4" x14ac:dyDescent="0.2">
      <c r="A229" t="str">
        <f>IF([1]qryCompletedTSPPayments!$A229="","",[1]qryCompletedTSPPayments!$A229)</f>
        <v/>
      </c>
      <c r="B229" s="23" t="str">
        <f>IF(A229="","",[1]qryCompletedTSPPayments!$B229)</f>
        <v/>
      </c>
      <c r="C229" s="24" t="str">
        <f>IF(A229="","",[1]qryCompletedTSPPayments!$C229)</f>
        <v/>
      </c>
      <c r="D229" s="24" t="str">
        <f>IF(A229="","",[1]qryCompletedTSPPayments!$D229)</f>
        <v/>
      </c>
    </row>
    <row r="230" spans="1:4" x14ac:dyDescent="0.2">
      <c r="A230" t="str">
        <f>IF([1]qryCompletedTSPPayments!$A230="","",[1]qryCompletedTSPPayments!$A230)</f>
        <v/>
      </c>
      <c r="B230" s="23" t="str">
        <f>IF(A230="","",[1]qryCompletedTSPPayments!$B230)</f>
        <v/>
      </c>
      <c r="C230" s="24" t="str">
        <f>IF(A230="","",[1]qryCompletedTSPPayments!$C230)</f>
        <v/>
      </c>
      <c r="D230" s="24" t="str">
        <f>IF(A230="","",[1]qryCompletedTSPPayments!$D230)</f>
        <v/>
      </c>
    </row>
    <row r="231" spans="1:4" x14ac:dyDescent="0.2">
      <c r="A231" t="str">
        <f>IF([1]qryCompletedTSPPayments!$A231="","",[1]qryCompletedTSPPayments!$A231)</f>
        <v/>
      </c>
      <c r="B231" s="23" t="str">
        <f>IF(A231="","",[1]qryCompletedTSPPayments!$B231)</f>
        <v/>
      </c>
      <c r="C231" s="24" t="str">
        <f>IF(A231="","",[1]qryCompletedTSPPayments!$C231)</f>
        <v/>
      </c>
      <c r="D231" s="24" t="str">
        <f>IF(A231="","",[1]qryCompletedTSPPayments!$D231)</f>
        <v/>
      </c>
    </row>
    <row r="232" spans="1:4" x14ac:dyDescent="0.2">
      <c r="A232" t="str">
        <f>IF([1]qryCompletedTSPPayments!$A232="","",[1]qryCompletedTSPPayments!$A232)</f>
        <v/>
      </c>
      <c r="B232" s="23" t="str">
        <f>IF(A232="","",[1]qryCompletedTSPPayments!$B232)</f>
        <v/>
      </c>
      <c r="C232" s="24" t="str">
        <f>IF(A232="","",[1]qryCompletedTSPPayments!$C232)</f>
        <v/>
      </c>
      <c r="D232" s="24" t="str">
        <f>IF(A232="","",[1]qryCompletedTSPPayments!$D232)</f>
        <v/>
      </c>
    </row>
    <row r="233" spans="1:4" x14ac:dyDescent="0.2">
      <c r="A233" t="str">
        <f>IF([1]qryCompletedTSPPayments!$A233="","",[1]qryCompletedTSPPayments!$A233)</f>
        <v/>
      </c>
      <c r="B233" s="23" t="str">
        <f>IF(A233="","",[1]qryCompletedTSPPayments!$B233)</f>
        <v/>
      </c>
      <c r="C233" s="24" t="str">
        <f>IF(A233="","",[1]qryCompletedTSPPayments!$C233)</f>
        <v/>
      </c>
      <c r="D233" s="24" t="str">
        <f>IF(A233="","",[1]qryCompletedTSPPayments!$D233)</f>
        <v/>
      </c>
    </row>
    <row r="234" spans="1:4" x14ac:dyDescent="0.2">
      <c r="A234" t="str">
        <f>IF([1]qryCompletedTSPPayments!$A234="","",[1]qryCompletedTSPPayments!$A234)</f>
        <v/>
      </c>
      <c r="B234" s="23" t="str">
        <f>IF(A234="","",[1]qryCompletedTSPPayments!$B234)</f>
        <v/>
      </c>
      <c r="C234" s="24" t="str">
        <f>IF(A234="","",[1]qryCompletedTSPPayments!$C234)</f>
        <v/>
      </c>
      <c r="D234" s="24" t="str">
        <f>IF(A234="","",[1]qryCompletedTSPPayments!$D234)</f>
        <v/>
      </c>
    </row>
    <row r="235" spans="1:4" x14ac:dyDescent="0.2">
      <c r="A235" t="str">
        <f>IF([1]qryCompletedTSPPayments!$A235="","",[1]qryCompletedTSPPayments!$A235)</f>
        <v/>
      </c>
      <c r="B235" s="23" t="str">
        <f>IF(A235="","",[1]qryCompletedTSPPayments!$B235)</f>
        <v/>
      </c>
      <c r="C235" s="24" t="str">
        <f>IF(A235="","",[1]qryCompletedTSPPayments!$C235)</f>
        <v/>
      </c>
      <c r="D235" s="24" t="str">
        <f>IF(A235="","",[1]qryCompletedTSPPayments!$D235)</f>
        <v/>
      </c>
    </row>
    <row r="236" spans="1:4" x14ac:dyDescent="0.2">
      <c r="A236" t="str">
        <f>IF([1]qryCompletedTSPPayments!$A236="","",[1]qryCompletedTSPPayments!$A236)</f>
        <v/>
      </c>
      <c r="B236" s="23" t="str">
        <f>IF(A236="","",[1]qryCompletedTSPPayments!$B236)</f>
        <v/>
      </c>
      <c r="C236" s="24" t="str">
        <f>IF(A236="","",[1]qryCompletedTSPPayments!$C236)</f>
        <v/>
      </c>
      <c r="D236" s="24" t="str">
        <f>IF(A236="","",[1]qryCompletedTSPPayments!$D236)</f>
        <v/>
      </c>
    </row>
    <row r="237" spans="1:4" x14ac:dyDescent="0.2">
      <c r="A237" t="str">
        <f>IF([1]qryCompletedTSPPayments!$A237="","",[1]qryCompletedTSPPayments!$A237)</f>
        <v/>
      </c>
      <c r="B237" s="23" t="str">
        <f>IF(A237="","",[1]qryCompletedTSPPayments!$B237)</f>
        <v/>
      </c>
      <c r="C237" s="24" t="str">
        <f>IF(A237="","",[1]qryCompletedTSPPayments!$C237)</f>
        <v/>
      </c>
      <c r="D237" s="24" t="str">
        <f>IF(A237="","",[1]qryCompletedTSPPayments!$D237)</f>
        <v/>
      </c>
    </row>
    <row r="238" spans="1:4" x14ac:dyDescent="0.2">
      <c r="A238" t="str">
        <f>IF([1]qryCompletedTSPPayments!$A238="","",[1]qryCompletedTSPPayments!$A238)</f>
        <v/>
      </c>
      <c r="B238" s="23" t="str">
        <f>IF(A238="","",[1]qryCompletedTSPPayments!$B238)</f>
        <v/>
      </c>
      <c r="C238" s="24" t="str">
        <f>IF(A238="","",[1]qryCompletedTSPPayments!$C238)</f>
        <v/>
      </c>
      <c r="D238" s="24" t="str">
        <f>IF(A238="","",[1]qryCompletedTSPPayments!$D238)</f>
        <v/>
      </c>
    </row>
    <row r="239" spans="1:4" x14ac:dyDescent="0.2">
      <c r="A239" t="str">
        <f>IF([1]qryCompletedTSPPayments!$A239="","",[1]qryCompletedTSPPayments!$A239)</f>
        <v/>
      </c>
      <c r="B239" s="23" t="str">
        <f>IF(A239="","",[1]qryCompletedTSPPayments!$B239)</f>
        <v/>
      </c>
      <c r="C239" s="24" t="str">
        <f>IF(A239="","",[1]qryCompletedTSPPayments!$C239)</f>
        <v/>
      </c>
      <c r="D239" s="24" t="str">
        <f>IF(A239="","",[1]qryCompletedTSPPayments!$D239)</f>
        <v/>
      </c>
    </row>
    <row r="240" spans="1:4" x14ac:dyDescent="0.2">
      <c r="A240" t="str">
        <f>IF([1]qryCompletedTSPPayments!$A240="","",[1]qryCompletedTSPPayments!$A240)</f>
        <v/>
      </c>
      <c r="B240" s="23" t="str">
        <f>IF(A240="","",[1]qryCompletedTSPPayments!$B240)</f>
        <v/>
      </c>
      <c r="C240" s="24" t="str">
        <f>IF(A240="","",[1]qryCompletedTSPPayments!$C240)</f>
        <v/>
      </c>
      <c r="D240" s="24" t="str">
        <f>IF(A240="","",[1]qryCompletedTSPPayments!$D240)</f>
        <v/>
      </c>
    </row>
    <row r="241" spans="1:4" x14ac:dyDescent="0.2">
      <c r="A241" t="str">
        <f>IF([1]qryCompletedTSPPayments!$A241="","",[1]qryCompletedTSPPayments!$A241)</f>
        <v/>
      </c>
      <c r="B241" s="23" t="str">
        <f>IF(A241="","",[1]qryCompletedTSPPayments!$B241)</f>
        <v/>
      </c>
      <c r="C241" s="24" t="str">
        <f>IF(A241="","",[1]qryCompletedTSPPayments!$C241)</f>
        <v/>
      </c>
      <c r="D241" s="24" t="str">
        <f>IF(A241="","",[1]qryCompletedTSPPayments!$D241)</f>
        <v/>
      </c>
    </row>
    <row r="242" spans="1:4" x14ac:dyDescent="0.2">
      <c r="A242" t="str">
        <f>IF([1]qryCompletedTSPPayments!$A242="","",[1]qryCompletedTSPPayments!$A242)</f>
        <v/>
      </c>
      <c r="B242" s="23" t="str">
        <f>IF(A242="","",[1]qryCompletedTSPPayments!$B242)</f>
        <v/>
      </c>
      <c r="C242" s="24" t="str">
        <f>IF(A242="","",[1]qryCompletedTSPPayments!$C242)</f>
        <v/>
      </c>
      <c r="D242" s="24" t="str">
        <f>IF(A242="","",[1]qryCompletedTSPPayments!$D242)</f>
        <v/>
      </c>
    </row>
    <row r="243" spans="1:4" x14ac:dyDescent="0.2">
      <c r="A243" t="str">
        <f>IF([1]qryCompletedTSPPayments!$A243="","",[1]qryCompletedTSPPayments!$A243)</f>
        <v/>
      </c>
      <c r="B243" s="23" t="str">
        <f>IF(A243="","",[1]qryCompletedTSPPayments!$B243)</f>
        <v/>
      </c>
      <c r="C243" s="24" t="str">
        <f>IF(A243="","",[1]qryCompletedTSPPayments!$C243)</f>
        <v/>
      </c>
      <c r="D243" s="24" t="str">
        <f>IF(A243="","",[1]qryCompletedTSPPayments!$D243)</f>
        <v/>
      </c>
    </row>
    <row r="244" spans="1:4" x14ac:dyDescent="0.2">
      <c r="A244" t="str">
        <f>IF([1]qryCompletedTSPPayments!$A244="","",[1]qryCompletedTSPPayments!$A244)</f>
        <v/>
      </c>
      <c r="B244" s="23" t="str">
        <f>IF(A244="","",[1]qryCompletedTSPPayments!$B244)</f>
        <v/>
      </c>
      <c r="C244" s="24" t="str">
        <f>IF(A244="","",[1]qryCompletedTSPPayments!$C244)</f>
        <v/>
      </c>
      <c r="D244" s="24" t="str">
        <f>IF(A244="","",[1]qryCompletedTSPPayments!$D244)</f>
        <v/>
      </c>
    </row>
    <row r="245" spans="1:4" x14ac:dyDescent="0.2">
      <c r="A245" t="str">
        <f>IF([1]qryCompletedTSPPayments!$A245="","",[1]qryCompletedTSPPayments!$A245)</f>
        <v/>
      </c>
      <c r="B245" s="23" t="str">
        <f>IF(A245="","",[1]qryCompletedTSPPayments!$B245)</f>
        <v/>
      </c>
      <c r="C245" s="24" t="str">
        <f>IF(A245="","",[1]qryCompletedTSPPayments!$C245)</f>
        <v/>
      </c>
      <c r="D245" s="24" t="str">
        <f>IF(A245="","",[1]qryCompletedTSPPayments!$D245)</f>
        <v/>
      </c>
    </row>
    <row r="246" spans="1:4" x14ac:dyDescent="0.2">
      <c r="A246" t="str">
        <f>IF([1]qryCompletedTSPPayments!$A246="","",[1]qryCompletedTSPPayments!$A246)</f>
        <v/>
      </c>
      <c r="B246" s="23" t="str">
        <f>IF(A246="","",[1]qryCompletedTSPPayments!$B246)</f>
        <v/>
      </c>
      <c r="C246" s="24" t="str">
        <f>IF(A246="","",[1]qryCompletedTSPPayments!$C246)</f>
        <v/>
      </c>
      <c r="D246" s="24" t="str">
        <f>IF(A246="","",[1]qryCompletedTSPPayments!$D246)</f>
        <v/>
      </c>
    </row>
    <row r="247" spans="1:4" x14ac:dyDescent="0.2">
      <c r="A247" t="str">
        <f>IF([1]qryCompletedTSPPayments!$A247="","",[1]qryCompletedTSPPayments!$A247)</f>
        <v/>
      </c>
      <c r="B247" s="23" t="str">
        <f>IF(A247="","",[1]qryCompletedTSPPayments!$B247)</f>
        <v/>
      </c>
      <c r="C247" s="24" t="str">
        <f>IF(A247="","",[1]qryCompletedTSPPayments!$C247)</f>
        <v/>
      </c>
      <c r="D247" s="24" t="str">
        <f>IF(A247="","",[1]qryCompletedTSPPayments!$D247)</f>
        <v/>
      </c>
    </row>
    <row r="248" spans="1:4" x14ac:dyDescent="0.2">
      <c r="A248" t="str">
        <f>IF([1]qryCompletedTSPPayments!$A248="","",[1]qryCompletedTSPPayments!$A248)</f>
        <v/>
      </c>
      <c r="B248" s="23" t="str">
        <f>IF(A248="","",[1]qryCompletedTSPPayments!$B248)</f>
        <v/>
      </c>
      <c r="C248" s="24" t="str">
        <f>IF(A248="","",[1]qryCompletedTSPPayments!$C248)</f>
        <v/>
      </c>
      <c r="D248" s="24" t="str">
        <f>IF(A248="","",[1]qryCompletedTSPPayments!$D248)</f>
        <v/>
      </c>
    </row>
    <row r="249" spans="1:4" x14ac:dyDescent="0.2">
      <c r="A249" t="str">
        <f>IF([1]qryCompletedTSPPayments!$A249="","",[1]qryCompletedTSPPayments!$A249)</f>
        <v/>
      </c>
      <c r="B249" s="23" t="str">
        <f>IF(A249="","",[1]qryCompletedTSPPayments!$B249)</f>
        <v/>
      </c>
      <c r="C249" s="24" t="str">
        <f>IF(A249="","",[1]qryCompletedTSPPayments!$C249)</f>
        <v/>
      </c>
      <c r="D249" s="24" t="str">
        <f>IF(A249="","",[1]qryCompletedTSPPayments!$D249)</f>
        <v/>
      </c>
    </row>
    <row r="250" spans="1:4" x14ac:dyDescent="0.2">
      <c r="A250" t="str">
        <f>IF([1]qryCompletedTSPPayments!$A250="","",[1]qryCompletedTSPPayments!$A250)</f>
        <v/>
      </c>
      <c r="B250" s="23" t="str">
        <f>IF(A250="","",[1]qryCompletedTSPPayments!$B250)</f>
        <v/>
      </c>
      <c r="C250" s="24" t="str">
        <f>IF(A250="","",[1]qryCompletedTSPPayments!$C250)</f>
        <v/>
      </c>
      <c r="D250" s="24" t="str">
        <f>IF(A250="","",[1]qryCompletedTSPPayments!$D250)</f>
        <v/>
      </c>
    </row>
    <row r="251" spans="1:4" x14ac:dyDescent="0.2">
      <c r="A251" t="str">
        <f>IF([1]qryCompletedTSPPayments!$A251="","",[1]qryCompletedTSPPayments!$A251)</f>
        <v/>
      </c>
      <c r="B251" s="23" t="str">
        <f>IF(A251="","",[1]qryCompletedTSPPayments!$B251)</f>
        <v/>
      </c>
      <c r="C251" s="24" t="str">
        <f>IF(A251="","",[1]qryCompletedTSPPayments!$C251)</f>
        <v/>
      </c>
      <c r="D251" s="24" t="str">
        <f>IF(A251="","",[1]qryCompletedTSPPayments!$D251)</f>
        <v/>
      </c>
    </row>
    <row r="252" spans="1:4" x14ac:dyDescent="0.2">
      <c r="A252" t="str">
        <f>IF([1]qryCompletedTSPPayments!$A252="","",[1]qryCompletedTSPPayments!$A252)</f>
        <v/>
      </c>
      <c r="B252" s="23" t="str">
        <f>IF(A252="","",[1]qryCompletedTSPPayments!$B252)</f>
        <v/>
      </c>
      <c r="C252" s="24" t="str">
        <f>IF(A252="","",[1]qryCompletedTSPPayments!$C252)</f>
        <v/>
      </c>
      <c r="D252" s="24" t="str">
        <f>IF(A252="","",[1]qryCompletedTSPPayments!$D252)</f>
        <v/>
      </c>
    </row>
    <row r="253" spans="1:4" x14ac:dyDescent="0.2">
      <c r="A253" t="str">
        <f>IF([1]qryCompletedTSPPayments!$A253="","",[1]qryCompletedTSPPayments!$A253)</f>
        <v/>
      </c>
      <c r="B253" s="23" t="str">
        <f>IF(A253="","",[1]qryCompletedTSPPayments!$B253)</f>
        <v/>
      </c>
      <c r="C253" s="24" t="str">
        <f>IF(A253="","",[1]qryCompletedTSPPayments!$C253)</f>
        <v/>
      </c>
      <c r="D253" s="24" t="str">
        <f>IF(A253="","",[1]qryCompletedTSPPayments!$D253)</f>
        <v/>
      </c>
    </row>
    <row r="254" spans="1:4" x14ac:dyDescent="0.2">
      <c r="A254" t="str">
        <f>IF([1]qryCompletedTSPPayments!$A254="","",[1]qryCompletedTSPPayments!$A254)</f>
        <v/>
      </c>
      <c r="B254" s="23" t="str">
        <f>IF(A254="","",[1]qryCompletedTSPPayments!$B254)</f>
        <v/>
      </c>
      <c r="C254" s="24" t="str">
        <f>IF(A254="","",[1]qryCompletedTSPPayments!$C254)</f>
        <v/>
      </c>
      <c r="D254" s="24" t="str">
        <f>IF(A254="","",[1]qryCompletedTSPPayments!$D254)</f>
        <v/>
      </c>
    </row>
    <row r="255" spans="1:4" x14ac:dyDescent="0.2">
      <c r="A255" t="str">
        <f>IF([1]qryCompletedTSPPayments!$A255="","",[1]qryCompletedTSPPayments!$A255)</f>
        <v/>
      </c>
      <c r="B255" s="23" t="str">
        <f>IF(A255="","",[1]qryCompletedTSPPayments!$B255)</f>
        <v/>
      </c>
      <c r="C255" s="24" t="str">
        <f>IF(A255="","",[1]qryCompletedTSPPayments!$C255)</f>
        <v/>
      </c>
      <c r="D255" s="24" t="str">
        <f>IF(A255="","",[1]qryCompletedTSPPayments!$D255)</f>
        <v/>
      </c>
    </row>
    <row r="256" spans="1:4" x14ac:dyDescent="0.2">
      <c r="A256" t="str">
        <f>IF([1]qryCompletedTSPPayments!$A256="","",[1]qryCompletedTSPPayments!$A256)</f>
        <v/>
      </c>
      <c r="B256" s="23" t="str">
        <f>IF(A256="","",[1]qryCompletedTSPPayments!$B256)</f>
        <v/>
      </c>
      <c r="C256" s="24" t="str">
        <f>IF(A256="","",[1]qryCompletedTSPPayments!$C256)</f>
        <v/>
      </c>
      <c r="D256" s="24" t="str">
        <f>IF(A256="","",[1]qryCompletedTSPPayments!$D256)</f>
        <v/>
      </c>
    </row>
    <row r="257" spans="1:4" x14ac:dyDescent="0.2">
      <c r="A257" t="str">
        <f>IF([1]qryCompletedTSPPayments!$A257="","",[1]qryCompletedTSPPayments!$A257)</f>
        <v/>
      </c>
      <c r="B257" s="23" t="str">
        <f>IF(A257="","",[1]qryCompletedTSPPayments!$B257)</f>
        <v/>
      </c>
      <c r="C257" s="24" t="str">
        <f>IF(A257="","",[1]qryCompletedTSPPayments!$C257)</f>
        <v/>
      </c>
      <c r="D257" s="24" t="str">
        <f>IF(A257="","",[1]qryCompletedTSPPayments!$D257)</f>
        <v/>
      </c>
    </row>
    <row r="258" spans="1:4" x14ac:dyDescent="0.2">
      <c r="A258" t="str">
        <f>IF([1]qryCompletedTSPPayments!$A258="","",[1]qryCompletedTSPPayments!$A258)</f>
        <v/>
      </c>
      <c r="B258" s="23" t="str">
        <f>IF(A258="","",[1]qryCompletedTSPPayments!$B258)</f>
        <v/>
      </c>
      <c r="C258" s="24" t="str">
        <f>IF(A258="","",[1]qryCompletedTSPPayments!$C258)</f>
        <v/>
      </c>
      <c r="D258" s="24" t="str">
        <f>IF(A258="","",[1]qryCompletedTSPPayments!$D258)</f>
        <v/>
      </c>
    </row>
    <row r="259" spans="1:4" x14ac:dyDescent="0.2">
      <c r="A259" t="str">
        <f>IF([1]qryCompletedTSPPayments!$A259="","",[1]qryCompletedTSPPayments!$A259)</f>
        <v/>
      </c>
      <c r="B259" s="23" t="str">
        <f>IF(A259="","",[1]qryCompletedTSPPayments!$B259)</f>
        <v/>
      </c>
      <c r="C259" s="24" t="str">
        <f>IF(A259="","",[1]qryCompletedTSPPayments!$C259)</f>
        <v/>
      </c>
      <c r="D259" s="24" t="str">
        <f>IF(A259="","",[1]qryCompletedTSPPayments!$D259)</f>
        <v/>
      </c>
    </row>
    <row r="260" spans="1:4" x14ac:dyDescent="0.2">
      <c r="A260" t="str">
        <f>IF([1]qryCompletedTSPPayments!$A260="","",[1]qryCompletedTSPPayments!$A260)</f>
        <v/>
      </c>
      <c r="B260" s="23" t="str">
        <f>IF(A260="","",[1]qryCompletedTSPPayments!$B260)</f>
        <v/>
      </c>
      <c r="C260" s="24" t="str">
        <f>IF(A260="","",[1]qryCompletedTSPPayments!$C260)</f>
        <v/>
      </c>
      <c r="D260" s="24" t="str">
        <f>IF(A260="","",[1]qryCompletedTSPPayments!$D260)</f>
        <v/>
      </c>
    </row>
    <row r="261" spans="1:4" x14ac:dyDescent="0.2">
      <c r="A261" t="str">
        <f>IF([1]qryCompletedTSPPayments!$A261="","",[1]qryCompletedTSPPayments!$A261)</f>
        <v/>
      </c>
      <c r="B261" s="23" t="str">
        <f>IF(A261="","",[1]qryCompletedTSPPayments!$B261)</f>
        <v/>
      </c>
      <c r="C261" s="24" t="str">
        <f>IF(A261="","",[1]qryCompletedTSPPayments!$C261)</f>
        <v/>
      </c>
      <c r="D261" s="24" t="str">
        <f>IF(A261="","",[1]qryCompletedTSPPayments!$D261)</f>
        <v/>
      </c>
    </row>
    <row r="262" spans="1:4" x14ac:dyDescent="0.2">
      <c r="A262" t="str">
        <f>IF([1]qryCompletedTSPPayments!$A262="","",[1]qryCompletedTSPPayments!$A262)</f>
        <v/>
      </c>
      <c r="B262" s="23" t="str">
        <f>IF(A262="","",[1]qryCompletedTSPPayments!$B262)</f>
        <v/>
      </c>
      <c r="C262" s="24" t="str">
        <f>IF(A262="","",[1]qryCompletedTSPPayments!$C262)</f>
        <v/>
      </c>
      <c r="D262" s="24" t="str">
        <f>IF(A262="","",[1]qryCompletedTSPPayments!$D262)</f>
        <v/>
      </c>
    </row>
    <row r="263" spans="1:4" x14ac:dyDescent="0.2">
      <c r="A263" t="str">
        <f>IF([1]qryCompletedTSPPayments!$A263="","",[1]qryCompletedTSPPayments!$A263)</f>
        <v/>
      </c>
      <c r="B263" s="23" t="str">
        <f>IF(A263="","",[1]qryCompletedTSPPayments!$B263)</f>
        <v/>
      </c>
      <c r="C263" s="24" t="str">
        <f>IF(A263="","",[1]qryCompletedTSPPayments!$C263)</f>
        <v/>
      </c>
      <c r="D263" s="24" t="str">
        <f>IF(A263="","",[1]qryCompletedTSPPayments!$D263)</f>
        <v/>
      </c>
    </row>
    <row r="264" spans="1:4" x14ac:dyDescent="0.2">
      <c r="A264" t="str">
        <f>IF([1]qryCompletedTSPPayments!$A264="","",[1]qryCompletedTSPPayments!$A264)</f>
        <v/>
      </c>
      <c r="B264" s="23" t="str">
        <f>IF(A264="","",[1]qryCompletedTSPPayments!$B264)</f>
        <v/>
      </c>
      <c r="C264" s="24" t="str">
        <f>IF(A264="","",[1]qryCompletedTSPPayments!$C264)</f>
        <v/>
      </c>
      <c r="D264" s="24" t="str">
        <f>IF(A264="","",[1]qryCompletedTSPPayments!$D264)</f>
        <v/>
      </c>
    </row>
    <row r="265" spans="1:4" x14ac:dyDescent="0.2">
      <c r="A265" t="str">
        <f>IF([1]qryCompletedTSPPayments!$A265="","",[1]qryCompletedTSPPayments!$A265)</f>
        <v/>
      </c>
      <c r="B265" s="23" t="str">
        <f>IF(A265="","",[1]qryCompletedTSPPayments!$B265)</f>
        <v/>
      </c>
      <c r="C265" s="24" t="str">
        <f>IF(A265="","",[1]qryCompletedTSPPayments!$C265)</f>
        <v/>
      </c>
      <c r="D265" s="24" t="str">
        <f>IF(A265="","",[1]qryCompletedTSPPayments!$D265)</f>
        <v/>
      </c>
    </row>
    <row r="266" spans="1:4" x14ac:dyDescent="0.2">
      <c r="A266" t="str">
        <f>IF([1]qryCompletedTSPPayments!$A266="","",[1]qryCompletedTSPPayments!$A266)</f>
        <v/>
      </c>
      <c r="B266" s="23" t="str">
        <f>IF(A266="","",[1]qryCompletedTSPPayments!$B266)</f>
        <v/>
      </c>
      <c r="C266" s="24" t="str">
        <f>IF(A266="","",[1]qryCompletedTSPPayments!$C266)</f>
        <v/>
      </c>
      <c r="D266" s="24" t="str">
        <f>IF(A266="","",[1]qryCompletedTSPPayments!$D266)</f>
        <v/>
      </c>
    </row>
    <row r="267" spans="1:4" x14ac:dyDescent="0.2">
      <c r="A267" t="str">
        <f>IF([1]qryCompletedTSPPayments!$A267="","",[1]qryCompletedTSPPayments!$A267)</f>
        <v/>
      </c>
      <c r="B267" s="23" t="str">
        <f>IF(A267="","",[1]qryCompletedTSPPayments!$B267)</f>
        <v/>
      </c>
      <c r="C267" s="24" t="str">
        <f>IF(A267="","",[1]qryCompletedTSPPayments!$C267)</f>
        <v/>
      </c>
      <c r="D267" s="24" t="str">
        <f>IF(A267="","",[1]qryCompletedTSPPayments!$D267)</f>
        <v/>
      </c>
    </row>
    <row r="268" spans="1:4" x14ac:dyDescent="0.2">
      <c r="A268" t="str">
        <f>IF([1]qryCompletedTSPPayments!$A268="","",[1]qryCompletedTSPPayments!$A268)</f>
        <v/>
      </c>
      <c r="B268" s="23" t="str">
        <f>IF(A268="","",[1]qryCompletedTSPPayments!$B268)</f>
        <v/>
      </c>
      <c r="C268" s="24" t="str">
        <f>IF(A268="","",[1]qryCompletedTSPPayments!$C268)</f>
        <v/>
      </c>
      <c r="D268" s="24" t="str">
        <f>IF(A268="","",[1]qryCompletedTSPPayments!$D268)</f>
        <v/>
      </c>
    </row>
    <row r="269" spans="1:4" x14ac:dyDescent="0.2">
      <c r="A269" t="str">
        <f>IF([1]qryCompletedTSPPayments!$A269="","",[1]qryCompletedTSPPayments!$A269)</f>
        <v/>
      </c>
      <c r="B269" s="23" t="str">
        <f>IF(A269="","",[1]qryCompletedTSPPayments!$B269)</f>
        <v/>
      </c>
      <c r="C269" s="24" t="str">
        <f>IF(A269="","",[1]qryCompletedTSPPayments!$C269)</f>
        <v/>
      </c>
      <c r="D269" s="24" t="str">
        <f>IF(A269="","",[1]qryCompletedTSPPayments!$D269)</f>
        <v/>
      </c>
    </row>
    <row r="270" spans="1:4" x14ac:dyDescent="0.2">
      <c r="A270" t="str">
        <f>IF([1]qryCompletedTSPPayments!$A270="","",[1]qryCompletedTSPPayments!$A270)</f>
        <v/>
      </c>
      <c r="B270" s="23" t="str">
        <f>IF(A270="","",[1]qryCompletedTSPPayments!$B270)</f>
        <v/>
      </c>
      <c r="C270" s="24" t="str">
        <f>IF(A270="","",[1]qryCompletedTSPPayments!$C270)</f>
        <v/>
      </c>
      <c r="D270" s="24" t="str">
        <f>IF(A270="","",[1]qryCompletedTSPPayments!$D270)</f>
        <v/>
      </c>
    </row>
    <row r="271" spans="1:4" x14ac:dyDescent="0.2">
      <c r="A271" t="str">
        <f>IF([1]qryCompletedTSPPayments!$A271="","",[1]qryCompletedTSPPayments!$A271)</f>
        <v/>
      </c>
      <c r="B271" s="23" t="str">
        <f>IF(A271="","",[1]qryCompletedTSPPayments!$B271)</f>
        <v/>
      </c>
      <c r="C271" s="24" t="str">
        <f>IF(A271="","",[1]qryCompletedTSPPayments!$C271)</f>
        <v/>
      </c>
      <c r="D271" s="24" t="str">
        <f>IF(A271="","",[1]qryCompletedTSPPayments!$D271)</f>
        <v/>
      </c>
    </row>
    <row r="272" spans="1:4" x14ac:dyDescent="0.2">
      <c r="A272" t="str">
        <f>IF([1]qryCompletedTSPPayments!$A272="","",[1]qryCompletedTSPPayments!$A272)</f>
        <v/>
      </c>
      <c r="B272" s="23" t="str">
        <f>IF(A272="","",[1]qryCompletedTSPPayments!$B272)</f>
        <v/>
      </c>
      <c r="C272" s="24" t="str">
        <f>IF(A272="","",[1]qryCompletedTSPPayments!$C272)</f>
        <v/>
      </c>
      <c r="D272" s="24" t="str">
        <f>IF(A272="","",[1]qryCompletedTSPPayments!$D272)</f>
        <v/>
      </c>
    </row>
    <row r="273" spans="1:4" x14ac:dyDescent="0.2">
      <c r="A273" t="str">
        <f>IF([1]qryCompletedTSPPayments!$A273="","",[1]qryCompletedTSPPayments!$A273)</f>
        <v/>
      </c>
      <c r="B273" s="23" t="str">
        <f>IF(A273="","",[1]qryCompletedTSPPayments!$B273)</f>
        <v/>
      </c>
      <c r="C273" s="24" t="str">
        <f>IF(A273="","",[1]qryCompletedTSPPayments!$C273)</f>
        <v/>
      </c>
      <c r="D273" s="24" t="str">
        <f>IF(A273="","",[1]qryCompletedTSPPayments!$D273)</f>
        <v/>
      </c>
    </row>
    <row r="274" spans="1:4" x14ac:dyDescent="0.2">
      <c r="A274" t="str">
        <f>IF([1]qryCompletedTSPPayments!$A274="","",[1]qryCompletedTSPPayments!$A274)</f>
        <v/>
      </c>
      <c r="B274" s="23" t="str">
        <f>IF(A274="","",[1]qryCompletedTSPPayments!$B274)</f>
        <v/>
      </c>
      <c r="C274" s="24" t="str">
        <f>IF(A274="","",[1]qryCompletedTSPPayments!$C274)</f>
        <v/>
      </c>
      <c r="D274" s="24" t="str">
        <f>IF(A274="","",[1]qryCompletedTSPPayments!$D274)</f>
        <v/>
      </c>
    </row>
    <row r="275" spans="1:4" x14ac:dyDescent="0.2">
      <c r="A275" t="str">
        <f>IF([1]qryCompletedTSPPayments!$A275="","",[1]qryCompletedTSPPayments!$A275)</f>
        <v/>
      </c>
      <c r="B275" s="23" t="str">
        <f>IF(A275="","",[1]qryCompletedTSPPayments!$B275)</f>
        <v/>
      </c>
      <c r="C275" s="24" t="str">
        <f>IF(A275="","",[1]qryCompletedTSPPayments!$C275)</f>
        <v/>
      </c>
      <c r="D275" s="24" t="str">
        <f>IF(A275="","",[1]qryCompletedTSPPayments!$D275)</f>
        <v/>
      </c>
    </row>
    <row r="276" spans="1:4" x14ac:dyDescent="0.2">
      <c r="A276" t="str">
        <f>IF([1]qryCompletedTSPPayments!$A276="","",[1]qryCompletedTSPPayments!$A276)</f>
        <v/>
      </c>
      <c r="B276" s="23" t="str">
        <f>IF(A276="","",[1]qryCompletedTSPPayments!$B276)</f>
        <v/>
      </c>
      <c r="C276" s="24" t="str">
        <f>IF(A276="","",[1]qryCompletedTSPPayments!$C276)</f>
        <v/>
      </c>
      <c r="D276" s="24" t="str">
        <f>IF(A276="","",[1]qryCompletedTSPPayments!$D276)</f>
        <v/>
      </c>
    </row>
    <row r="277" spans="1:4" x14ac:dyDescent="0.2">
      <c r="A277" t="str">
        <f>IF([1]qryCompletedTSPPayments!$A277="","",[1]qryCompletedTSPPayments!$A277)</f>
        <v/>
      </c>
      <c r="B277" s="23" t="str">
        <f>IF(A277="","",[1]qryCompletedTSPPayments!$B277)</f>
        <v/>
      </c>
      <c r="C277" s="24" t="str">
        <f>IF(A277="","",[1]qryCompletedTSPPayments!$C277)</f>
        <v/>
      </c>
      <c r="D277" s="24" t="str">
        <f>IF(A277="","",[1]qryCompletedTSPPayments!$D277)</f>
        <v/>
      </c>
    </row>
    <row r="278" spans="1:4" x14ac:dyDescent="0.2">
      <c r="A278" t="str">
        <f>IF([1]qryCompletedTSPPayments!$A278="","",[1]qryCompletedTSPPayments!$A278)</f>
        <v/>
      </c>
      <c r="B278" s="23" t="str">
        <f>IF(A278="","",[1]qryCompletedTSPPayments!$B278)</f>
        <v/>
      </c>
      <c r="C278" s="24" t="str">
        <f>IF(A278="","",[1]qryCompletedTSPPayments!$C278)</f>
        <v/>
      </c>
      <c r="D278" s="24" t="str">
        <f>IF(A278="","",[1]qryCompletedTSPPayments!$D278)</f>
        <v/>
      </c>
    </row>
    <row r="279" spans="1:4" x14ac:dyDescent="0.2">
      <c r="A279" t="str">
        <f>IF([1]qryCompletedTSPPayments!$A279="","",[1]qryCompletedTSPPayments!$A279)</f>
        <v/>
      </c>
      <c r="B279" s="23" t="str">
        <f>IF(A279="","",[1]qryCompletedTSPPayments!$B279)</f>
        <v/>
      </c>
      <c r="C279" s="24" t="str">
        <f>IF(A279="","",[1]qryCompletedTSPPayments!$C279)</f>
        <v/>
      </c>
      <c r="D279" s="24" t="str">
        <f>IF(A279="","",[1]qryCompletedTSPPayments!$D279)</f>
        <v/>
      </c>
    </row>
    <row r="280" spans="1:4" x14ac:dyDescent="0.2">
      <c r="A280" t="str">
        <f>IF([1]qryCompletedTSPPayments!$A280="","",[1]qryCompletedTSPPayments!$A280)</f>
        <v/>
      </c>
      <c r="B280" s="23" t="str">
        <f>IF(A280="","",[1]qryCompletedTSPPayments!$B280)</f>
        <v/>
      </c>
      <c r="C280" s="24" t="str">
        <f>IF(A280="","",[1]qryCompletedTSPPayments!$C280)</f>
        <v/>
      </c>
      <c r="D280" s="24" t="str">
        <f>IF(A280="","",[1]qryCompletedTSPPayments!$D280)</f>
        <v/>
      </c>
    </row>
    <row r="281" spans="1:4" x14ac:dyDescent="0.2">
      <c r="A281" t="str">
        <f>IF([1]qryCompletedTSPPayments!$A281="","",[1]qryCompletedTSPPayments!$A281)</f>
        <v/>
      </c>
      <c r="B281" s="23" t="str">
        <f>IF(A281="","",[1]qryCompletedTSPPayments!$B281)</f>
        <v/>
      </c>
      <c r="C281" s="24" t="str">
        <f>IF(A281="","",[1]qryCompletedTSPPayments!$C281)</f>
        <v/>
      </c>
      <c r="D281" s="24" t="str">
        <f>IF(A281="","",[1]qryCompletedTSPPayments!$D281)</f>
        <v/>
      </c>
    </row>
    <row r="282" spans="1:4" x14ac:dyDescent="0.2">
      <c r="A282" t="str">
        <f>IF([1]qryCompletedTSPPayments!$A282="","",[1]qryCompletedTSPPayments!$A282)</f>
        <v/>
      </c>
      <c r="B282" s="23" t="str">
        <f>IF(A282="","",[1]qryCompletedTSPPayments!$B282)</f>
        <v/>
      </c>
      <c r="C282" s="24" t="str">
        <f>IF(A282="","",[1]qryCompletedTSPPayments!$C282)</f>
        <v/>
      </c>
      <c r="D282" s="24" t="str">
        <f>IF(A282="","",[1]qryCompletedTSPPayments!$D282)</f>
        <v/>
      </c>
    </row>
    <row r="283" spans="1:4" x14ac:dyDescent="0.2">
      <c r="A283" t="str">
        <f>IF([1]qryCompletedTSPPayments!$A283="","",[1]qryCompletedTSPPayments!$A283)</f>
        <v/>
      </c>
      <c r="B283" s="23" t="str">
        <f>IF(A283="","",[1]qryCompletedTSPPayments!$B283)</f>
        <v/>
      </c>
      <c r="C283" s="24" t="str">
        <f>IF(A283="","",[1]qryCompletedTSPPayments!$C283)</f>
        <v/>
      </c>
      <c r="D283" s="24" t="str">
        <f>IF(A283="","",[1]qryCompletedTSPPayments!$D283)</f>
        <v/>
      </c>
    </row>
    <row r="284" spans="1:4" x14ac:dyDescent="0.2">
      <c r="A284" t="str">
        <f>IF([1]qryCompletedTSPPayments!$A284="","",[1]qryCompletedTSPPayments!$A284)</f>
        <v/>
      </c>
      <c r="B284" s="23" t="str">
        <f>IF(A284="","",[1]qryCompletedTSPPayments!$B284)</f>
        <v/>
      </c>
      <c r="C284" s="24" t="str">
        <f>IF(A284="","",[1]qryCompletedTSPPayments!$C284)</f>
        <v/>
      </c>
      <c r="D284" s="24" t="str">
        <f>IF(A284="","",[1]qryCompletedTSPPayments!$D284)</f>
        <v/>
      </c>
    </row>
    <row r="285" spans="1:4" x14ac:dyDescent="0.2">
      <c r="A285" t="str">
        <f>IF([1]qryCompletedTSPPayments!$A285="","",[1]qryCompletedTSPPayments!$A285)</f>
        <v/>
      </c>
      <c r="B285" s="23" t="str">
        <f>IF(A285="","",[1]qryCompletedTSPPayments!$B285)</f>
        <v/>
      </c>
      <c r="C285" s="24" t="str">
        <f>IF(A285="","",[1]qryCompletedTSPPayments!$C285)</f>
        <v/>
      </c>
      <c r="D285" s="24" t="str">
        <f>IF(A285="","",[1]qryCompletedTSPPayments!$D285)</f>
        <v/>
      </c>
    </row>
    <row r="286" spans="1:4" x14ac:dyDescent="0.2">
      <c r="A286" t="str">
        <f>IF([1]qryCompletedTSPPayments!$A286="","",[1]qryCompletedTSPPayments!$A286)</f>
        <v/>
      </c>
      <c r="B286" s="23" t="str">
        <f>IF(A286="","",[1]qryCompletedTSPPayments!$B286)</f>
        <v/>
      </c>
      <c r="C286" s="24" t="str">
        <f>IF(A286="","",[1]qryCompletedTSPPayments!$C286)</f>
        <v/>
      </c>
      <c r="D286" s="24" t="str">
        <f>IF(A286="","",[1]qryCompletedTSPPayments!$D286)</f>
        <v/>
      </c>
    </row>
    <row r="287" spans="1:4" x14ac:dyDescent="0.2">
      <c r="A287" t="str">
        <f>IF([1]qryCompletedTSPPayments!$A287="","",[1]qryCompletedTSPPayments!$A287)</f>
        <v/>
      </c>
      <c r="B287" s="23" t="str">
        <f>IF(A287="","",[1]qryCompletedTSPPayments!$B287)</f>
        <v/>
      </c>
      <c r="C287" s="24" t="str">
        <f>IF(A287="","",[1]qryCompletedTSPPayments!$C287)</f>
        <v/>
      </c>
      <c r="D287" s="24" t="str">
        <f>IF(A287="","",[1]qryCompletedTSPPayments!$D287)</f>
        <v/>
      </c>
    </row>
    <row r="288" spans="1:4" x14ac:dyDescent="0.2">
      <c r="A288" t="str">
        <f>IF([1]qryCompletedTSPPayments!$A288="","",[1]qryCompletedTSPPayments!$A288)</f>
        <v/>
      </c>
      <c r="B288" s="23" t="str">
        <f>IF(A288="","",[1]qryCompletedTSPPayments!$B288)</f>
        <v/>
      </c>
      <c r="C288" s="24" t="str">
        <f>IF(A288="","",[1]qryCompletedTSPPayments!$C288)</f>
        <v/>
      </c>
      <c r="D288" s="24" t="str">
        <f>IF(A288="","",[1]qryCompletedTSPPayments!$D288)</f>
        <v/>
      </c>
    </row>
    <row r="289" spans="1:4" x14ac:dyDescent="0.2">
      <c r="A289" t="str">
        <f>IF([1]qryCompletedTSPPayments!$A289="","",[1]qryCompletedTSPPayments!$A289)</f>
        <v/>
      </c>
      <c r="B289" s="23" t="str">
        <f>IF(A289="","",[1]qryCompletedTSPPayments!$B289)</f>
        <v/>
      </c>
      <c r="C289" s="24" t="str">
        <f>IF(A289="","",[1]qryCompletedTSPPayments!$C289)</f>
        <v/>
      </c>
      <c r="D289" s="24" t="str">
        <f>IF(A289="","",[1]qryCompletedTSPPayments!$D289)</f>
        <v/>
      </c>
    </row>
    <row r="290" spans="1:4" x14ac:dyDescent="0.2">
      <c r="A290" t="str">
        <f>IF([1]qryCompletedTSPPayments!$A290="","",[1]qryCompletedTSPPayments!$A290)</f>
        <v/>
      </c>
      <c r="B290" s="23" t="str">
        <f>IF(A290="","",[1]qryCompletedTSPPayments!$B290)</f>
        <v/>
      </c>
      <c r="C290" s="24" t="str">
        <f>IF(A290="","",[1]qryCompletedTSPPayments!$C290)</f>
        <v/>
      </c>
      <c r="D290" s="24" t="str">
        <f>IF(A290="","",[1]qryCompletedTSPPayments!$D290)</f>
        <v/>
      </c>
    </row>
    <row r="291" spans="1:4" x14ac:dyDescent="0.2">
      <c r="A291" t="str">
        <f>IF([1]qryCompletedTSPPayments!$A291="","",[1]qryCompletedTSPPayments!$A291)</f>
        <v/>
      </c>
      <c r="B291" s="23" t="str">
        <f>IF(A291="","",[1]qryCompletedTSPPayments!$B291)</f>
        <v/>
      </c>
      <c r="C291" s="24" t="str">
        <f>IF(A291="","",[1]qryCompletedTSPPayments!$C291)</f>
        <v/>
      </c>
      <c r="D291" s="24" t="str">
        <f>IF(A291="","",[1]qryCompletedTSPPayments!$D291)</f>
        <v/>
      </c>
    </row>
    <row r="292" spans="1:4" x14ac:dyDescent="0.2">
      <c r="A292" t="str">
        <f>IF([1]qryCompletedTSPPayments!$A292="","",[1]qryCompletedTSPPayments!$A292)</f>
        <v/>
      </c>
      <c r="B292" s="23" t="str">
        <f>IF(A292="","",[1]qryCompletedTSPPayments!$B292)</f>
        <v/>
      </c>
      <c r="C292" s="24" t="str">
        <f>IF(A292="","",[1]qryCompletedTSPPayments!$C292)</f>
        <v/>
      </c>
      <c r="D292" s="24" t="str">
        <f>IF(A292="","",[1]qryCompletedTSPPayments!$D292)</f>
        <v/>
      </c>
    </row>
    <row r="293" spans="1:4" x14ac:dyDescent="0.2">
      <c r="A293" t="str">
        <f>IF([1]qryCompletedTSPPayments!$A293="","",[1]qryCompletedTSPPayments!$A293)</f>
        <v/>
      </c>
      <c r="B293" s="23" t="str">
        <f>IF(A293="","",[1]qryCompletedTSPPayments!$B293)</f>
        <v/>
      </c>
      <c r="C293" s="24" t="str">
        <f>IF(A293="","",[1]qryCompletedTSPPayments!$C293)</f>
        <v/>
      </c>
      <c r="D293" s="24" t="str">
        <f>IF(A293="","",[1]qryCompletedTSPPayments!$D293)</f>
        <v/>
      </c>
    </row>
    <row r="294" spans="1:4" x14ac:dyDescent="0.2">
      <c r="A294" t="str">
        <f>IF([1]qryCompletedTSPPayments!$A294="","",[1]qryCompletedTSPPayments!$A294)</f>
        <v/>
      </c>
      <c r="B294" s="23" t="str">
        <f>IF(A294="","",[1]qryCompletedTSPPayments!$B294)</f>
        <v/>
      </c>
      <c r="C294" s="24" t="str">
        <f>IF(A294="","",[1]qryCompletedTSPPayments!$C294)</f>
        <v/>
      </c>
      <c r="D294" s="24" t="str">
        <f>IF(A294="","",[1]qryCompletedTSPPayments!$D294)</f>
        <v/>
      </c>
    </row>
    <row r="295" spans="1:4" x14ac:dyDescent="0.2">
      <c r="A295" t="str">
        <f>IF([1]qryCompletedTSPPayments!$A295="","",[1]qryCompletedTSPPayments!$A295)</f>
        <v/>
      </c>
      <c r="B295" s="23" t="str">
        <f>IF(A295="","",[1]qryCompletedTSPPayments!$B295)</f>
        <v/>
      </c>
      <c r="C295" s="24" t="str">
        <f>IF(A295="","",[1]qryCompletedTSPPayments!$C295)</f>
        <v/>
      </c>
      <c r="D295" s="24" t="str">
        <f>IF(A295="","",[1]qryCompletedTSPPayments!$D295)</f>
        <v/>
      </c>
    </row>
    <row r="296" spans="1:4" x14ac:dyDescent="0.2">
      <c r="A296" t="str">
        <f>IF([1]qryCompletedTSPPayments!$A296="","",[1]qryCompletedTSPPayments!$A296)</f>
        <v/>
      </c>
      <c r="B296" s="23" t="str">
        <f>IF(A296="","",[1]qryCompletedTSPPayments!$B296)</f>
        <v/>
      </c>
      <c r="C296" s="24" t="str">
        <f>IF(A296="","",[1]qryCompletedTSPPayments!$C296)</f>
        <v/>
      </c>
      <c r="D296" s="24" t="str">
        <f>IF(A296="","",[1]qryCompletedTSPPayments!$D296)</f>
        <v/>
      </c>
    </row>
    <row r="297" spans="1:4" x14ac:dyDescent="0.2">
      <c r="A297" t="str">
        <f>IF([1]qryCompletedTSPPayments!$A297="","",[1]qryCompletedTSPPayments!$A297)</f>
        <v/>
      </c>
      <c r="B297" s="23" t="str">
        <f>IF(A297="","",[1]qryCompletedTSPPayments!$B297)</f>
        <v/>
      </c>
      <c r="C297" s="24" t="str">
        <f>IF(A297="","",[1]qryCompletedTSPPayments!$C297)</f>
        <v/>
      </c>
      <c r="D297" s="24" t="str">
        <f>IF(A297="","",[1]qryCompletedTSPPayments!$D297)</f>
        <v/>
      </c>
    </row>
    <row r="298" spans="1:4" x14ac:dyDescent="0.2">
      <c r="A298" t="str">
        <f>IF([1]qryCompletedTSPPayments!$A298="","",[1]qryCompletedTSPPayments!$A298)</f>
        <v/>
      </c>
      <c r="B298" s="23" t="str">
        <f>IF(A298="","",[1]qryCompletedTSPPayments!$B298)</f>
        <v/>
      </c>
      <c r="C298" s="24" t="str">
        <f>IF(A298="","",[1]qryCompletedTSPPayments!$C298)</f>
        <v/>
      </c>
      <c r="D298" s="24" t="str">
        <f>IF(A298="","",[1]qryCompletedTSPPayments!$D298)</f>
        <v/>
      </c>
    </row>
    <row r="299" spans="1:4" x14ac:dyDescent="0.2">
      <c r="A299" t="str">
        <f>IF([1]qryCompletedTSPPayments!$A299="","",[1]qryCompletedTSPPayments!$A299)</f>
        <v/>
      </c>
      <c r="B299" s="23" t="str">
        <f>IF(A299="","",[1]qryCompletedTSPPayments!$B299)</f>
        <v/>
      </c>
      <c r="C299" s="24" t="str">
        <f>IF(A299="","",[1]qryCompletedTSPPayments!$C299)</f>
        <v/>
      </c>
      <c r="D299" s="24" t="str">
        <f>IF(A299="","",[1]qryCompletedTSPPayments!$D299)</f>
        <v/>
      </c>
    </row>
    <row r="300" spans="1:4" x14ac:dyDescent="0.2">
      <c r="A300" t="str">
        <f>IF([1]qryCompletedTSPPayments!$A300="","",[1]qryCompletedTSPPayments!$A300)</f>
        <v/>
      </c>
      <c r="B300" s="23" t="str">
        <f>IF(A300="","",[1]qryCompletedTSPPayments!$B300)</f>
        <v/>
      </c>
      <c r="C300" s="24" t="str">
        <f>IF(A300="","",[1]qryCompletedTSPPayments!$C300)</f>
        <v/>
      </c>
      <c r="D300" s="24" t="str">
        <f>IF(A300="","",[1]qryCompletedTSPPayments!$D300)</f>
        <v/>
      </c>
    </row>
    <row r="301" spans="1:4" x14ac:dyDescent="0.2">
      <c r="A301" t="str">
        <f>IF([1]qryCompletedTSPPayments!$A301="","",[1]qryCompletedTSPPayments!$A301)</f>
        <v/>
      </c>
      <c r="B301" s="23" t="str">
        <f>IF(A301="","",[1]qryCompletedTSPPayments!$B301)</f>
        <v/>
      </c>
      <c r="C301" s="24" t="str">
        <f>IF(A301="","",[1]qryCompletedTSPPayments!$C301)</f>
        <v/>
      </c>
      <c r="D301" s="24" t="str">
        <f>IF(A301="","",[1]qryCompletedTSPPayments!$D301)</f>
        <v/>
      </c>
    </row>
    <row r="302" spans="1:4" x14ac:dyDescent="0.2">
      <c r="A302" t="str">
        <f>IF([1]qryCompletedTSPPayments!$A302="","",[1]qryCompletedTSPPayments!$A302)</f>
        <v/>
      </c>
      <c r="B302" s="23" t="str">
        <f>IF(A302="","",[1]qryCompletedTSPPayments!$B302)</f>
        <v/>
      </c>
      <c r="C302" s="24" t="str">
        <f>IF(A302="","",[1]qryCompletedTSPPayments!$C302)</f>
        <v/>
      </c>
      <c r="D302" s="24" t="str">
        <f>IF(A302="","",[1]qryCompletedTSPPayments!$D302)</f>
        <v/>
      </c>
    </row>
    <row r="303" spans="1:4" x14ac:dyDescent="0.2">
      <c r="A303" t="str">
        <f>IF([1]qryCompletedTSPPayments!$A303="","",[1]qryCompletedTSPPayments!$A303)</f>
        <v/>
      </c>
      <c r="B303" s="23" t="str">
        <f>IF(A303="","",[1]qryCompletedTSPPayments!$B303)</f>
        <v/>
      </c>
      <c r="C303" s="24" t="str">
        <f>IF(A303="","",[1]qryCompletedTSPPayments!$C303)</f>
        <v/>
      </c>
      <c r="D303" s="24" t="str">
        <f>IF(A303="","",[1]qryCompletedTSPPayments!$D303)</f>
        <v/>
      </c>
    </row>
    <row r="304" spans="1:4" x14ac:dyDescent="0.2">
      <c r="A304" t="str">
        <f>IF([1]qryCompletedTSPPayments!$A304="","",[1]qryCompletedTSPPayments!$A304)</f>
        <v/>
      </c>
      <c r="B304" s="23" t="str">
        <f>IF(A304="","",[1]qryCompletedTSPPayments!$B304)</f>
        <v/>
      </c>
      <c r="C304" s="24" t="str">
        <f>IF(A304="","",[1]qryCompletedTSPPayments!$C304)</f>
        <v/>
      </c>
      <c r="D304" s="24" t="str">
        <f>IF(A304="","",[1]qryCompletedTSPPayments!$D304)</f>
        <v/>
      </c>
    </row>
    <row r="305" spans="1:4" x14ac:dyDescent="0.2">
      <c r="A305" t="str">
        <f>IF([1]qryCompletedTSPPayments!$A305="","",[1]qryCompletedTSPPayments!$A305)</f>
        <v/>
      </c>
      <c r="B305" s="23" t="str">
        <f>IF(A305="","",[1]qryCompletedTSPPayments!$B305)</f>
        <v/>
      </c>
      <c r="C305" s="24" t="str">
        <f>IF(A305="","",[1]qryCompletedTSPPayments!$C305)</f>
        <v/>
      </c>
      <c r="D305" s="24" t="str">
        <f>IF(A305="","",[1]qryCompletedTSPPayments!$D305)</f>
        <v/>
      </c>
    </row>
    <row r="306" spans="1:4" x14ac:dyDescent="0.2">
      <c r="A306" t="str">
        <f>IF([1]qryCompletedTSPPayments!$A306="","",[1]qryCompletedTSPPayments!$A306)</f>
        <v/>
      </c>
      <c r="B306" s="23" t="str">
        <f>IF(A306="","",[1]qryCompletedTSPPayments!$B306)</f>
        <v/>
      </c>
      <c r="C306" s="24" t="str">
        <f>IF(A306="","",[1]qryCompletedTSPPayments!$C306)</f>
        <v/>
      </c>
      <c r="D306" s="24" t="str">
        <f>IF(A306="","",[1]qryCompletedTSPPayments!$D306)</f>
        <v/>
      </c>
    </row>
    <row r="307" spans="1:4" x14ac:dyDescent="0.2">
      <c r="A307" t="str">
        <f>IF([1]qryCompletedTSPPayments!$A307="","",[1]qryCompletedTSPPayments!$A307)</f>
        <v/>
      </c>
      <c r="B307" s="23" t="str">
        <f>IF(A307="","",[1]qryCompletedTSPPayments!$B307)</f>
        <v/>
      </c>
      <c r="C307" s="24" t="str">
        <f>IF(A307="","",[1]qryCompletedTSPPayments!$C307)</f>
        <v/>
      </c>
      <c r="D307" s="24" t="str">
        <f>IF(A307="","",[1]qryCompletedTSPPayments!$D307)</f>
        <v/>
      </c>
    </row>
    <row r="308" spans="1:4" x14ac:dyDescent="0.2">
      <c r="A308" t="str">
        <f>IF([1]qryCompletedTSPPayments!$A308="","",[1]qryCompletedTSPPayments!$A308)</f>
        <v/>
      </c>
      <c r="B308" s="23" t="str">
        <f>IF(A308="","",[1]qryCompletedTSPPayments!$B308)</f>
        <v/>
      </c>
      <c r="C308" s="24" t="str">
        <f>IF(A308="","",[1]qryCompletedTSPPayments!$C308)</f>
        <v/>
      </c>
      <c r="D308" s="24" t="str">
        <f>IF(A308="","",[1]qryCompletedTSPPayments!$D308)</f>
        <v/>
      </c>
    </row>
    <row r="309" spans="1:4" x14ac:dyDescent="0.2">
      <c r="A309" t="str">
        <f>IF([1]qryCompletedTSPPayments!$A309="","",[1]qryCompletedTSPPayments!$A309)</f>
        <v/>
      </c>
      <c r="B309" s="23" t="str">
        <f>IF(A309="","",[1]qryCompletedTSPPayments!$B309)</f>
        <v/>
      </c>
      <c r="C309" s="24" t="str">
        <f>IF(A309="","",[1]qryCompletedTSPPayments!$C309)</f>
        <v/>
      </c>
      <c r="D309" s="24" t="str">
        <f>IF(A309="","",[1]qryCompletedTSPPayments!$D309)</f>
        <v/>
      </c>
    </row>
    <row r="310" spans="1:4" x14ac:dyDescent="0.2">
      <c r="A310" t="str">
        <f>IF([1]qryCompletedTSPPayments!$A310="","",[1]qryCompletedTSPPayments!$A310)</f>
        <v/>
      </c>
      <c r="B310" s="23" t="str">
        <f>IF(A310="","",[1]qryCompletedTSPPayments!$B310)</f>
        <v/>
      </c>
      <c r="C310" s="24" t="str">
        <f>IF(A310="","",[1]qryCompletedTSPPayments!$C310)</f>
        <v/>
      </c>
      <c r="D310" s="24" t="str">
        <f>IF(A310="","",[1]qryCompletedTSPPayments!$D310)</f>
        <v/>
      </c>
    </row>
    <row r="311" spans="1:4" x14ac:dyDescent="0.2">
      <c r="A311" t="str">
        <f>IF([1]qryCompletedTSPPayments!$A311="","",[1]qryCompletedTSPPayments!$A311)</f>
        <v/>
      </c>
      <c r="B311" s="23" t="str">
        <f>IF(A311="","",[1]qryCompletedTSPPayments!$B311)</f>
        <v/>
      </c>
      <c r="C311" s="24" t="str">
        <f>IF(A311="","",[1]qryCompletedTSPPayments!$C311)</f>
        <v/>
      </c>
      <c r="D311" s="24" t="str">
        <f>IF(A311="","",[1]qryCompletedTSPPayments!$D311)</f>
        <v/>
      </c>
    </row>
    <row r="312" spans="1:4" x14ac:dyDescent="0.2">
      <c r="A312" t="str">
        <f>IF([1]qryCompletedTSPPayments!$A312="","",[1]qryCompletedTSPPayments!$A312)</f>
        <v/>
      </c>
      <c r="B312" s="23" t="str">
        <f>IF(A312="","",[1]qryCompletedTSPPayments!$B312)</f>
        <v/>
      </c>
      <c r="C312" s="24" t="str">
        <f>IF(A312="","",[1]qryCompletedTSPPayments!$C312)</f>
        <v/>
      </c>
      <c r="D312" s="24" t="str">
        <f>IF(A312="","",[1]qryCompletedTSPPayments!$D312)</f>
        <v/>
      </c>
    </row>
    <row r="313" spans="1:4" x14ac:dyDescent="0.2">
      <c r="A313" t="str">
        <f>IF([1]qryCompletedTSPPayments!$A313="","",[1]qryCompletedTSPPayments!$A313)</f>
        <v/>
      </c>
      <c r="B313" s="23" t="str">
        <f>IF(A313="","",[1]qryCompletedTSPPayments!$B313)</f>
        <v/>
      </c>
      <c r="C313" s="24" t="str">
        <f>IF(A313="","",[1]qryCompletedTSPPayments!$C313)</f>
        <v/>
      </c>
      <c r="D313" s="24" t="str">
        <f>IF(A313="","",[1]qryCompletedTSPPayments!$D313)</f>
        <v/>
      </c>
    </row>
    <row r="314" spans="1:4" x14ac:dyDescent="0.2">
      <c r="A314" t="str">
        <f>IF([1]qryCompletedTSPPayments!$A314="","",[1]qryCompletedTSPPayments!$A314)</f>
        <v/>
      </c>
      <c r="B314" s="23" t="str">
        <f>IF(A314="","",[1]qryCompletedTSPPayments!$B314)</f>
        <v/>
      </c>
      <c r="C314" s="24" t="str">
        <f>IF(A314="","",[1]qryCompletedTSPPayments!$C314)</f>
        <v/>
      </c>
      <c r="D314" s="24" t="str">
        <f>IF(A314="","",[1]qryCompletedTSPPayments!$D314)</f>
        <v/>
      </c>
    </row>
    <row r="315" spans="1:4" x14ac:dyDescent="0.2">
      <c r="A315" t="str">
        <f>IF([1]qryCompletedTSPPayments!$A315="","",[1]qryCompletedTSPPayments!$A315)</f>
        <v/>
      </c>
      <c r="B315" s="23" t="str">
        <f>IF(A315="","",[1]qryCompletedTSPPayments!$B315)</f>
        <v/>
      </c>
      <c r="C315" s="24" t="str">
        <f>IF(A315="","",[1]qryCompletedTSPPayments!$C315)</f>
        <v/>
      </c>
      <c r="D315" s="24" t="str">
        <f>IF(A315="","",[1]qryCompletedTSPPayments!$D315)</f>
        <v/>
      </c>
    </row>
    <row r="316" spans="1:4" x14ac:dyDescent="0.2">
      <c r="A316" t="str">
        <f>IF([1]qryCompletedTSPPayments!$A316="","",[1]qryCompletedTSPPayments!$A316)</f>
        <v/>
      </c>
      <c r="B316" s="23" t="str">
        <f>IF(A316="","",[1]qryCompletedTSPPayments!$B316)</f>
        <v/>
      </c>
      <c r="C316" s="24" t="str">
        <f>IF(A316="","",[1]qryCompletedTSPPayments!$C316)</f>
        <v/>
      </c>
      <c r="D316" s="24" t="str">
        <f>IF(A316="","",[1]qryCompletedTSPPayments!$D316)</f>
        <v/>
      </c>
    </row>
    <row r="317" spans="1:4" x14ac:dyDescent="0.2">
      <c r="A317" t="str">
        <f>IF([1]qryCompletedTSPPayments!$A317="","",[1]qryCompletedTSPPayments!$A317)</f>
        <v/>
      </c>
      <c r="B317" s="23" t="str">
        <f>IF(A317="","",[1]qryCompletedTSPPayments!$B317)</f>
        <v/>
      </c>
      <c r="C317" s="24" t="str">
        <f>IF(A317="","",[1]qryCompletedTSPPayments!$C317)</f>
        <v/>
      </c>
      <c r="D317" s="24" t="str">
        <f>IF(A317="","",[1]qryCompletedTSPPayments!$D317)</f>
        <v/>
      </c>
    </row>
    <row r="318" spans="1:4" x14ac:dyDescent="0.2">
      <c r="A318" t="str">
        <f>IF([1]qryCompletedTSPPayments!$A318="","",[1]qryCompletedTSPPayments!$A318)</f>
        <v/>
      </c>
      <c r="B318" s="23" t="str">
        <f>IF(A318="","",[1]qryCompletedTSPPayments!$B318)</f>
        <v/>
      </c>
      <c r="C318" s="24" t="str">
        <f>IF(A318="","",[1]qryCompletedTSPPayments!$C318)</f>
        <v/>
      </c>
      <c r="D318" s="24" t="str">
        <f>IF(A318="","",[1]qryCompletedTSPPayments!$D318)</f>
        <v/>
      </c>
    </row>
    <row r="319" spans="1:4" x14ac:dyDescent="0.2">
      <c r="A319" t="str">
        <f>IF([1]qryCompletedTSPPayments!$A319="","",[1]qryCompletedTSPPayments!$A319)</f>
        <v/>
      </c>
      <c r="B319" s="23" t="str">
        <f>IF(A319="","",[1]qryCompletedTSPPayments!$B319)</f>
        <v/>
      </c>
      <c r="C319" s="24" t="str">
        <f>IF(A319="","",[1]qryCompletedTSPPayments!$C319)</f>
        <v/>
      </c>
      <c r="D319" s="24" t="str">
        <f>IF(A319="","",[1]qryCompletedTSPPayments!$D319)</f>
        <v/>
      </c>
    </row>
    <row r="320" spans="1:4" x14ac:dyDescent="0.2">
      <c r="A320" t="str">
        <f>IF([1]qryCompletedTSPPayments!$A320="","",[1]qryCompletedTSPPayments!$A320)</f>
        <v/>
      </c>
      <c r="B320" s="23" t="str">
        <f>IF(A320="","",[1]qryCompletedTSPPayments!$B320)</f>
        <v/>
      </c>
      <c r="C320" s="24" t="str">
        <f>IF(A320="","",[1]qryCompletedTSPPayments!$C320)</f>
        <v/>
      </c>
      <c r="D320" s="24" t="str">
        <f>IF(A320="","",[1]qryCompletedTSPPayments!$D320)</f>
        <v/>
      </c>
    </row>
    <row r="321" spans="1:4" x14ac:dyDescent="0.2">
      <c r="A321" t="str">
        <f>IF([1]qryCompletedTSPPayments!$A321="","",[1]qryCompletedTSPPayments!$A321)</f>
        <v/>
      </c>
      <c r="B321" s="23" t="str">
        <f>IF(A321="","",[1]qryCompletedTSPPayments!$B321)</f>
        <v/>
      </c>
      <c r="C321" s="24" t="str">
        <f>IF(A321="","",[1]qryCompletedTSPPayments!$C321)</f>
        <v/>
      </c>
      <c r="D321" s="24" t="str">
        <f>IF(A321="","",[1]qryCompletedTSPPayments!$D321)</f>
        <v/>
      </c>
    </row>
    <row r="322" spans="1:4" x14ac:dyDescent="0.2">
      <c r="A322" t="str">
        <f>IF([1]qryCompletedTSPPayments!$A322="","",[1]qryCompletedTSPPayments!$A322)</f>
        <v/>
      </c>
      <c r="B322" s="23" t="str">
        <f>IF(A322="","",[1]qryCompletedTSPPayments!$B322)</f>
        <v/>
      </c>
      <c r="C322" s="24" t="str">
        <f>IF(A322="","",[1]qryCompletedTSPPayments!$C322)</f>
        <v/>
      </c>
      <c r="D322" s="24" t="str">
        <f>IF(A322="","",[1]qryCompletedTSPPayments!$D322)</f>
        <v/>
      </c>
    </row>
    <row r="323" spans="1:4" x14ac:dyDescent="0.2">
      <c r="A323" t="str">
        <f>IF([1]qryCompletedTSPPayments!$A323="","",[1]qryCompletedTSPPayments!$A323)</f>
        <v/>
      </c>
      <c r="B323" s="23" t="str">
        <f>IF(A323="","",[1]qryCompletedTSPPayments!$B323)</f>
        <v/>
      </c>
      <c r="C323" s="24" t="str">
        <f>IF(A323="","",[1]qryCompletedTSPPayments!$C323)</f>
        <v/>
      </c>
      <c r="D323" s="24" t="str">
        <f>IF(A323="","",[1]qryCompletedTSPPayments!$D323)</f>
        <v/>
      </c>
    </row>
    <row r="324" spans="1:4" x14ac:dyDescent="0.2">
      <c r="A324" t="str">
        <f>IF([1]qryCompletedTSPPayments!$A324="","",[1]qryCompletedTSPPayments!$A324)</f>
        <v/>
      </c>
      <c r="B324" s="23" t="str">
        <f>IF(A324="","",[1]qryCompletedTSPPayments!$B324)</f>
        <v/>
      </c>
      <c r="C324" s="24" t="str">
        <f>IF(A324="","",[1]qryCompletedTSPPayments!$C324)</f>
        <v/>
      </c>
      <c r="D324" s="24" t="str">
        <f>IF(A324="","",[1]qryCompletedTSPPayments!$D324)</f>
        <v/>
      </c>
    </row>
    <row r="325" spans="1:4" x14ac:dyDescent="0.2">
      <c r="A325" t="str">
        <f>IF([1]qryCompletedTSPPayments!$A325="","",[1]qryCompletedTSPPayments!$A325)</f>
        <v/>
      </c>
      <c r="B325" s="23" t="str">
        <f>IF(A325="","",[1]qryCompletedTSPPayments!$B325)</f>
        <v/>
      </c>
      <c r="C325" s="24" t="str">
        <f>IF(A325="","",[1]qryCompletedTSPPayments!$C325)</f>
        <v/>
      </c>
      <c r="D325" s="24" t="str">
        <f>IF(A325="","",[1]qryCompletedTSPPayments!$D325)</f>
        <v/>
      </c>
    </row>
    <row r="326" spans="1:4" x14ac:dyDescent="0.2">
      <c r="A326" t="str">
        <f>IF([1]qryCompletedTSPPayments!$A326="","",[1]qryCompletedTSPPayments!$A326)</f>
        <v/>
      </c>
      <c r="B326" s="23" t="str">
        <f>IF(A326="","",[1]qryCompletedTSPPayments!$B326)</f>
        <v/>
      </c>
      <c r="C326" s="24" t="str">
        <f>IF(A326="","",[1]qryCompletedTSPPayments!$C326)</f>
        <v/>
      </c>
      <c r="D326" s="24" t="str">
        <f>IF(A326="","",[1]qryCompletedTSPPayments!$D326)</f>
        <v/>
      </c>
    </row>
    <row r="327" spans="1:4" x14ac:dyDescent="0.2">
      <c r="A327" t="str">
        <f>IF([1]qryCompletedTSPPayments!$A327="","",[1]qryCompletedTSPPayments!$A327)</f>
        <v/>
      </c>
      <c r="B327" s="23" t="str">
        <f>IF(A327="","",[1]qryCompletedTSPPayments!$B327)</f>
        <v/>
      </c>
      <c r="C327" s="24" t="str">
        <f>IF(A327="","",[1]qryCompletedTSPPayments!$C327)</f>
        <v/>
      </c>
      <c r="D327" s="24" t="str">
        <f>IF(A327="","",[1]qryCompletedTSPPayments!$D327)</f>
        <v/>
      </c>
    </row>
    <row r="328" spans="1:4" x14ac:dyDescent="0.2">
      <c r="A328" t="str">
        <f>IF([1]qryCompletedTSPPayments!$A328="","",[1]qryCompletedTSPPayments!$A328)</f>
        <v/>
      </c>
      <c r="B328" s="23" t="str">
        <f>IF(A328="","",[1]qryCompletedTSPPayments!$B328)</f>
        <v/>
      </c>
      <c r="C328" s="24" t="str">
        <f>IF(A328="","",[1]qryCompletedTSPPayments!$C328)</f>
        <v/>
      </c>
      <c r="D328" s="24" t="str">
        <f>IF(A328="","",[1]qryCompletedTSPPayments!$D328)</f>
        <v/>
      </c>
    </row>
    <row r="329" spans="1:4" x14ac:dyDescent="0.2">
      <c r="A329" t="str">
        <f>IF([1]qryCompletedTSPPayments!$A329="","",[1]qryCompletedTSPPayments!$A329)</f>
        <v/>
      </c>
      <c r="B329" s="23" t="str">
        <f>IF(A329="","",[1]qryCompletedTSPPayments!$B329)</f>
        <v/>
      </c>
      <c r="C329" s="24" t="str">
        <f>IF(A329="","",[1]qryCompletedTSPPayments!$C329)</f>
        <v/>
      </c>
      <c r="D329" s="24" t="str">
        <f>IF(A329="","",[1]qryCompletedTSPPayments!$D329)</f>
        <v/>
      </c>
    </row>
    <row r="330" spans="1:4" x14ac:dyDescent="0.2">
      <c r="A330" t="str">
        <f>IF([1]qryCompletedTSPPayments!$A330="","",[1]qryCompletedTSPPayments!$A330)</f>
        <v/>
      </c>
      <c r="B330" s="23" t="str">
        <f>IF(A330="","",[1]qryCompletedTSPPayments!$B330)</f>
        <v/>
      </c>
      <c r="C330" s="24" t="str">
        <f>IF(A330="","",[1]qryCompletedTSPPayments!$C330)</f>
        <v/>
      </c>
      <c r="D330" s="24" t="str">
        <f>IF(A330="","",[1]qryCompletedTSPPayments!$D330)</f>
        <v/>
      </c>
    </row>
    <row r="331" spans="1:4" x14ac:dyDescent="0.2">
      <c r="A331" t="str">
        <f>IF([1]qryCompletedTSPPayments!$A331="","",[1]qryCompletedTSPPayments!$A331)</f>
        <v/>
      </c>
      <c r="B331" s="23" t="str">
        <f>IF(A331="","",[1]qryCompletedTSPPayments!$B331)</f>
        <v/>
      </c>
      <c r="C331" s="24" t="str">
        <f>IF(A331="","",[1]qryCompletedTSPPayments!$C331)</f>
        <v/>
      </c>
      <c r="D331" s="24" t="str">
        <f>IF(A331="","",[1]qryCompletedTSPPayments!$D331)</f>
        <v/>
      </c>
    </row>
    <row r="332" spans="1:4" x14ac:dyDescent="0.2">
      <c r="A332" t="str">
        <f>IF([1]qryCompletedTSPPayments!$A332="","",[1]qryCompletedTSPPayments!$A332)</f>
        <v/>
      </c>
      <c r="B332" s="23" t="str">
        <f>IF(A332="","",[1]qryCompletedTSPPayments!$B332)</f>
        <v/>
      </c>
      <c r="C332" s="24" t="str">
        <f>IF(A332="","",[1]qryCompletedTSPPayments!$C332)</f>
        <v/>
      </c>
      <c r="D332" s="24" t="str">
        <f>IF(A332="","",[1]qryCompletedTSPPayments!$D332)</f>
        <v/>
      </c>
    </row>
    <row r="333" spans="1:4" x14ac:dyDescent="0.2">
      <c r="A333" t="str">
        <f>IF([1]qryCompletedTSPPayments!$A333="","",[1]qryCompletedTSPPayments!$A333)</f>
        <v/>
      </c>
      <c r="B333" s="23" t="str">
        <f>IF(A333="","",[1]qryCompletedTSPPayments!$B333)</f>
        <v/>
      </c>
      <c r="C333" s="24" t="str">
        <f>IF(A333="","",[1]qryCompletedTSPPayments!$C333)</f>
        <v/>
      </c>
      <c r="D333" s="24" t="str">
        <f>IF(A333="","",[1]qryCompletedTSPPayments!$D333)</f>
        <v/>
      </c>
    </row>
    <row r="334" spans="1:4" x14ac:dyDescent="0.2">
      <c r="A334" t="str">
        <f>IF([1]qryCompletedTSPPayments!$A334="","",[1]qryCompletedTSPPayments!$A334)</f>
        <v/>
      </c>
      <c r="B334" s="23" t="str">
        <f>IF(A334="","",[1]qryCompletedTSPPayments!$B334)</f>
        <v/>
      </c>
      <c r="C334" s="24" t="str">
        <f>IF(A334="","",[1]qryCompletedTSPPayments!$C334)</f>
        <v/>
      </c>
      <c r="D334" s="24" t="str">
        <f>IF(A334="","",[1]qryCompletedTSPPayments!$D334)</f>
        <v/>
      </c>
    </row>
    <row r="335" spans="1:4" x14ac:dyDescent="0.2">
      <c r="A335" t="str">
        <f>IF([1]qryCompletedTSPPayments!$A335="","",[1]qryCompletedTSPPayments!$A335)</f>
        <v/>
      </c>
      <c r="B335" s="23" t="str">
        <f>IF(A335="","",[1]qryCompletedTSPPayments!$B335)</f>
        <v/>
      </c>
      <c r="C335" s="24" t="str">
        <f>IF(A335="","",[1]qryCompletedTSPPayments!$C335)</f>
        <v/>
      </c>
      <c r="D335" s="24" t="str">
        <f>IF(A335="","",[1]qryCompletedTSPPayments!$D335)</f>
        <v/>
      </c>
    </row>
    <row r="336" spans="1:4" x14ac:dyDescent="0.2">
      <c r="A336" t="str">
        <f>IF([1]qryCompletedTSPPayments!$A336="","",[1]qryCompletedTSPPayments!$A336)</f>
        <v/>
      </c>
      <c r="B336" s="23" t="str">
        <f>IF(A336="","",[1]qryCompletedTSPPayments!$B336)</f>
        <v/>
      </c>
      <c r="C336" s="24" t="str">
        <f>IF(A336="","",[1]qryCompletedTSPPayments!$C336)</f>
        <v/>
      </c>
      <c r="D336" s="24" t="str">
        <f>IF(A336="","",[1]qryCompletedTSPPayments!$D336)</f>
        <v/>
      </c>
    </row>
    <row r="337" spans="1:4" x14ac:dyDescent="0.2">
      <c r="A337" t="str">
        <f>IF([1]qryCompletedTSPPayments!$A337="","",[1]qryCompletedTSPPayments!$A337)</f>
        <v/>
      </c>
      <c r="B337" s="23" t="str">
        <f>IF(A337="","",[1]qryCompletedTSPPayments!$B337)</f>
        <v/>
      </c>
      <c r="C337" s="24" t="str">
        <f>IF(A337="","",[1]qryCompletedTSPPayments!$C337)</f>
        <v/>
      </c>
      <c r="D337" s="24" t="str">
        <f>IF(A337="","",[1]qryCompletedTSPPayments!$D337)</f>
        <v/>
      </c>
    </row>
    <row r="338" spans="1:4" x14ac:dyDescent="0.2">
      <c r="A338" t="str">
        <f>IF([1]qryCompletedTSPPayments!$A338="","",[1]qryCompletedTSPPayments!$A338)</f>
        <v/>
      </c>
      <c r="B338" s="23" t="str">
        <f>IF(A338="","",[1]qryCompletedTSPPayments!$B338)</f>
        <v/>
      </c>
      <c r="C338" s="24" t="str">
        <f>IF(A338="","",[1]qryCompletedTSPPayments!$C338)</f>
        <v/>
      </c>
      <c r="D338" s="24" t="str">
        <f>IF(A338="","",[1]qryCompletedTSPPayments!$D338)</f>
        <v/>
      </c>
    </row>
    <row r="339" spans="1:4" x14ac:dyDescent="0.2">
      <c r="A339" t="str">
        <f>IF([1]qryCompletedTSPPayments!$A339="","",[1]qryCompletedTSPPayments!$A339)</f>
        <v/>
      </c>
      <c r="B339" s="23" t="str">
        <f>IF(A339="","",[1]qryCompletedTSPPayments!$B339)</f>
        <v/>
      </c>
      <c r="C339" s="24" t="str">
        <f>IF(A339="","",[1]qryCompletedTSPPayments!$C339)</f>
        <v/>
      </c>
      <c r="D339" s="24" t="str">
        <f>IF(A339="","",[1]qryCompletedTSPPayments!$D339)</f>
        <v/>
      </c>
    </row>
    <row r="340" spans="1:4" x14ac:dyDescent="0.2">
      <c r="A340" t="str">
        <f>IF([1]qryCompletedTSPPayments!$A340="","",[1]qryCompletedTSPPayments!$A340)</f>
        <v/>
      </c>
      <c r="B340" s="23" t="str">
        <f>IF(A340="","",[1]qryCompletedTSPPayments!$B340)</f>
        <v/>
      </c>
      <c r="C340" s="24" t="str">
        <f>IF(A340="","",[1]qryCompletedTSPPayments!$C340)</f>
        <v/>
      </c>
      <c r="D340" s="24" t="str">
        <f>IF(A340="","",[1]qryCompletedTSPPayments!$D340)</f>
        <v/>
      </c>
    </row>
    <row r="341" spans="1:4" x14ac:dyDescent="0.2">
      <c r="A341" t="str">
        <f>IF([1]qryCompletedTSPPayments!$A341="","",[1]qryCompletedTSPPayments!$A341)</f>
        <v/>
      </c>
      <c r="B341" s="23" t="str">
        <f>IF(A341="","",[1]qryCompletedTSPPayments!$B341)</f>
        <v/>
      </c>
      <c r="C341" s="24" t="str">
        <f>IF(A341="","",[1]qryCompletedTSPPayments!$C341)</f>
        <v/>
      </c>
      <c r="D341" s="24" t="str">
        <f>IF(A341="","",[1]qryCompletedTSPPayments!$D341)</f>
        <v/>
      </c>
    </row>
    <row r="342" spans="1:4" x14ac:dyDescent="0.2">
      <c r="A342" t="str">
        <f>IF([1]qryCompletedTSPPayments!$A342="","",[1]qryCompletedTSPPayments!$A342)</f>
        <v/>
      </c>
      <c r="B342" s="23" t="str">
        <f>IF(A342="","",[1]qryCompletedTSPPayments!$B342)</f>
        <v/>
      </c>
      <c r="C342" s="24" t="str">
        <f>IF(A342="","",[1]qryCompletedTSPPayments!$C342)</f>
        <v/>
      </c>
      <c r="D342" s="24" t="str">
        <f>IF(A342="","",[1]qryCompletedTSPPayments!$D342)</f>
        <v/>
      </c>
    </row>
    <row r="343" spans="1:4" x14ac:dyDescent="0.2">
      <c r="A343" t="str">
        <f>IF([1]qryCompletedTSPPayments!$A343="","",[1]qryCompletedTSPPayments!$A343)</f>
        <v/>
      </c>
      <c r="B343" s="23" t="str">
        <f>IF(A343="","",[1]qryCompletedTSPPayments!$B343)</f>
        <v/>
      </c>
      <c r="C343" s="24" t="str">
        <f>IF(A343="","",[1]qryCompletedTSPPayments!$C343)</f>
        <v/>
      </c>
      <c r="D343" s="24" t="str">
        <f>IF(A343="","",[1]qryCompletedTSPPayments!$D343)</f>
        <v/>
      </c>
    </row>
    <row r="344" spans="1:4" x14ac:dyDescent="0.2">
      <c r="A344" t="str">
        <f>IF([1]qryCompletedTSPPayments!$A344="","",[1]qryCompletedTSPPayments!$A344)</f>
        <v/>
      </c>
      <c r="B344" s="23" t="str">
        <f>IF(A344="","",[1]qryCompletedTSPPayments!$B344)</f>
        <v/>
      </c>
      <c r="C344" s="24" t="str">
        <f>IF(A344="","",[1]qryCompletedTSPPayments!$C344)</f>
        <v/>
      </c>
      <c r="D344" s="24" t="str">
        <f>IF(A344="","",[1]qryCompletedTSPPayments!$D344)</f>
        <v/>
      </c>
    </row>
    <row r="345" spans="1:4" x14ac:dyDescent="0.2">
      <c r="A345" t="str">
        <f>IF([1]qryCompletedTSPPayments!$A345="","",[1]qryCompletedTSPPayments!$A345)</f>
        <v/>
      </c>
      <c r="B345" s="23" t="str">
        <f>IF(A345="","",[1]qryCompletedTSPPayments!$B345)</f>
        <v/>
      </c>
      <c r="C345" s="24" t="str">
        <f>IF(A345="","",[1]qryCompletedTSPPayments!$C345)</f>
        <v/>
      </c>
      <c r="D345" s="24" t="str">
        <f>IF(A345="","",[1]qryCompletedTSPPayments!$D345)</f>
        <v/>
      </c>
    </row>
    <row r="346" spans="1:4" x14ac:dyDescent="0.2">
      <c r="A346" t="str">
        <f>IF([1]qryCompletedTSPPayments!$A346="","",[1]qryCompletedTSPPayments!$A346)</f>
        <v/>
      </c>
      <c r="B346" s="23" t="str">
        <f>IF(A346="","",[1]qryCompletedTSPPayments!$B346)</f>
        <v/>
      </c>
      <c r="C346" s="24" t="str">
        <f>IF(A346="","",[1]qryCompletedTSPPayments!$C346)</f>
        <v/>
      </c>
      <c r="D346" s="24" t="str">
        <f>IF(A346="","",[1]qryCompletedTSPPayments!$D346)</f>
        <v/>
      </c>
    </row>
    <row r="347" spans="1:4" x14ac:dyDescent="0.2">
      <c r="A347" t="str">
        <f>IF([1]qryCompletedTSPPayments!$A347="","",[1]qryCompletedTSPPayments!$A347)</f>
        <v/>
      </c>
      <c r="B347" s="23" t="str">
        <f>IF(A347="","",[1]qryCompletedTSPPayments!$B347)</f>
        <v/>
      </c>
      <c r="C347" s="24" t="str">
        <f>IF(A347="","",[1]qryCompletedTSPPayments!$C347)</f>
        <v/>
      </c>
      <c r="D347" s="24" t="str">
        <f>IF(A347="","",[1]qryCompletedTSPPayments!$D347)</f>
        <v/>
      </c>
    </row>
    <row r="348" spans="1:4" x14ac:dyDescent="0.2">
      <c r="A348" t="str">
        <f>IF([1]qryCompletedTSPPayments!$A348="","",[1]qryCompletedTSPPayments!$A348)</f>
        <v/>
      </c>
      <c r="B348" s="23" t="str">
        <f>IF(A348="","",[1]qryCompletedTSPPayments!$B348)</f>
        <v/>
      </c>
      <c r="C348" s="24" t="str">
        <f>IF(A348="","",[1]qryCompletedTSPPayments!$C348)</f>
        <v/>
      </c>
      <c r="D348" s="24" t="str">
        <f>IF(A348="","",[1]qryCompletedTSPPayments!$D348)</f>
        <v/>
      </c>
    </row>
    <row r="349" spans="1:4" x14ac:dyDescent="0.2">
      <c r="A349" t="str">
        <f>IF([1]qryCompletedTSPPayments!$A349="","",[1]qryCompletedTSPPayments!$A349)</f>
        <v/>
      </c>
      <c r="B349" s="23" t="str">
        <f>IF(A349="","",[1]qryCompletedTSPPayments!$B349)</f>
        <v/>
      </c>
      <c r="C349" s="24" t="str">
        <f>IF(A349="","",[1]qryCompletedTSPPayments!$C349)</f>
        <v/>
      </c>
      <c r="D349" s="24" t="str">
        <f>IF(A349="","",[1]qryCompletedTSPPayments!$D349)</f>
        <v/>
      </c>
    </row>
    <row r="350" spans="1:4" x14ac:dyDescent="0.2">
      <c r="A350" t="str">
        <f>IF([1]qryCompletedTSPPayments!$A350="","",[1]qryCompletedTSPPayments!$A350)</f>
        <v/>
      </c>
      <c r="B350" s="23" t="str">
        <f>IF(A350="","",[1]qryCompletedTSPPayments!$B350)</f>
        <v/>
      </c>
      <c r="C350" s="24" t="str">
        <f>IF(A350="","",[1]qryCompletedTSPPayments!$C350)</f>
        <v/>
      </c>
      <c r="D350" s="24" t="str">
        <f>IF(A350="","",[1]qryCompletedTSPPayments!$D350)</f>
        <v/>
      </c>
    </row>
    <row r="351" spans="1:4" x14ac:dyDescent="0.2">
      <c r="A351" t="str">
        <f>IF([1]qryCompletedTSPPayments!$A351="","",[1]qryCompletedTSPPayments!$A351)</f>
        <v/>
      </c>
      <c r="B351" s="23" t="str">
        <f>IF(A351="","",[1]qryCompletedTSPPayments!$B351)</f>
        <v/>
      </c>
      <c r="C351" s="24" t="str">
        <f>IF(A351="","",[1]qryCompletedTSPPayments!$C351)</f>
        <v/>
      </c>
      <c r="D351" s="24" t="str">
        <f>IF(A351="","",[1]qryCompletedTSPPayments!$D351)</f>
        <v/>
      </c>
    </row>
    <row r="352" spans="1:4" x14ac:dyDescent="0.2">
      <c r="A352" t="str">
        <f>IF([1]qryCompletedTSPPayments!$A352="","",[1]qryCompletedTSPPayments!$A352)</f>
        <v/>
      </c>
      <c r="B352" s="23" t="str">
        <f>IF(A352="","",[1]qryCompletedTSPPayments!$B352)</f>
        <v/>
      </c>
      <c r="C352" s="24" t="str">
        <f>IF(A352="","",[1]qryCompletedTSPPayments!$C352)</f>
        <v/>
      </c>
      <c r="D352" s="24" t="str">
        <f>IF(A352="","",[1]qryCompletedTSPPayments!$D352)</f>
        <v/>
      </c>
    </row>
    <row r="353" spans="1:4" x14ac:dyDescent="0.2">
      <c r="A353" t="str">
        <f>IF([1]qryCompletedTSPPayments!$A353="","",[1]qryCompletedTSPPayments!$A353)</f>
        <v/>
      </c>
      <c r="B353" s="23" t="str">
        <f>IF(A353="","",[1]qryCompletedTSPPayments!$B353)</f>
        <v/>
      </c>
      <c r="C353" s="24" t="str">
        <f>IF(A353="","",[1]qryCompletedTSPPayments!$C353)</f>
        <v/>
      </c>
      <c r="D353" s="24" t="str">
        <f>IF(A353="","",[1]qryCompletedTSPPayments!$D353)</f>
        <v/>
      </c>
    </row>
    <row r="354" spans="1:4" x14ac:dyDescent="0.2">
      <c r="A354" t="str">
        <f>IF([1]qryCompletedTSPPayments!$A354="","",[1]qryCompletedTSPPayments!$A354)</f>
        <v/>
      </c>
      <c r="B354" s="23" t="str">
        <f>IF(A354="","",[1]qryCompletedTSPPayments!$B354)</f>
        <v/>
      </c>
      <c r="C354" s="24" t="str">
        <f>IF(A354="","",[1]qryCompletedTSPPayments!$C354)</f>
        <v/>
      </c>
      <c r="D354" s="24" t="str">
        <f>IF(A354="","",[1]qryCompletedTSPPayments!$D354)</f>
        <v/>
      </c>
    </row>
    <row r="355" spans="1:4" x14ac:dyDescent="0.2">
      <c r="A355" t="str">
        <f>IF([1]qryCompletedTSPPayments!$A355="","",[1]qryCompletedTSPPayments!$A355)</f>
        <v/>
      </c>
      <c r="B355" s="23" t="str">
        <f>IF(A355="","",[1]qryCompletedTSPPayments!$B355)</f>
        <v/>
      </c>
      <c r="C355" s="24" t="str">
        <f>IF(A355="","",[1]qryCompletedTSPPayments!$C355)</f>
        <v/>
      </c>
      <c r="D355" s="24" t="str">
        <f>IF(A355="","",[1]qryCompletedTSPPayments!$D355)</f>
        <v/>
      </c>
    </row>
    <row r="356" spans="1:4" x14ac:dyDescent="0.2">
      <c r="A356" t="str">
        <f>IF([1]qryCompletedTSPPayments!$A356="","",[1]qryCompletedTSPPayments!$A356)</f>
        <v/>
      </c>
      <c r="B356" s="23" t="str">
        <f>IF(A356="","",[1]qryCompletedTSPPayments!$B356)</f>
        <v/>
      </c>
      <c r="C356" s="24" t="str">
        <f>IF(A356="","",[1]qryCompletedTSPPayments!$C356)</f>
        <v/>
      </c>
      <c r="D356" s="24" t="str">
        <f>IF(A356="","",[1]qryCompletedTSPPayments!$D356)</f>
        <v/>
      </c>
    </row>
    <row r="357" spans="1:4" x14ac:dyDescent="0.2">
      <c r="A357" t="str">
        <f>IF([1]qryCompletedTSPPayments!$A357="","",[1]qryCompletedTSPPayments!$A357)</f>
        <v/>
      </c>
      <c r="B357" s="23" t="str">
        <f>IF(A357="","",[1]qryCompletedTSPPayments!$B357)</f>
        <v/>
      </c>
      <c r="C357" s="24" t="str">
        <f>IF(A357="","",[1]qryCompletedTSPPayments!$C357)</f>
        <v/>
      </c>
      <c r="D357" s="24" t="str">
        <f>IF(A357="","",[1]qryCompletedTSPPayments!$D357)</f>
        <v/>
      </c>
    </row>
    <row r="358" spans="1:4" x14ac:dyDescent="0.2">
      <c r="A358" t="str">
        <f>IF([1]qryCompletedTSPPayments!$A358="","",[1]qryCompletedTSPPayments!$A358)</f>
        <v/>
      </c>
      <c r="B358" s="23" t="str">
        <f>IF(A358="","",[1]qryCompletedTSPPayments!$B358)</f>
        <v/>
      </c>
      <c r="C358" s="24" t="str">
        <f>IF(A358="","",[1]qryCompletedTSPPayments!$C358)</f>
        <v/>
      </c>
      <c r="D358" s="24" t="str">
        <f>IF(A358="","",[1]qryCompletedTSPPayments!$D358)</f>
        <v/>
      </c>
    </row>
    <row r="359" spans="1:4" x14ac:dyDescent="0.2">
      <c r="A359" t="str">
        <f>IF([1]qryCompletedTSPPayments!$A359="","",[1]qryCompletedTSPPayments!$A359)</f>
        <v/>
      </c>
      <c r="B359" s="23" t="str">
        <f>IF(A359="","",[1]qryCompletedTSPPayments!$B359)</f>
        <v/>
      </c>
      <c r="C359" s="24" t="str">
        <f>IF(A359="","",[1]qryCompletedTSPPayments!$C359)</f>
        <v/>
      </c>
      <c r="D359" s="24" t="str">
        <f>IF(A359="","",[1]qryCompletedTSPPayments!$D359)</f>
        <v/>
      </c>
    </row>
    <row r="360" spans="1:4" x14ac:dyDescent="0.2">
      <c r="A360" t="str">
        <f>IF([1]qryCompletedTSPPayments!$A360="","",[1]qryCompletedTSPPayments!$A360)</f>
        <v/>
      </c>
      <c r="B360" s="23" t="str">
        <f>IF(A360="","",[1]qryCompletedTSPPayments!$B360)</f>
        <v/>
      </c>
      <c r="C360" s="24" t="str">
        <f>IF(A360="","",[1]qryCompletedTSPPayments!$C360)</f>
        <v/>
      </c>
      <c r="D360" s="24" t="str">
        <f>IF(A360="","",[1]qryCompletedTSPPayments!$D360)</f>
        <v/>
      </c>
    </row>
    <row r="361" spans="1:4" x14ac:dyDescent="0.2">
      <c r="A361" t="str">
        <f>IF([1]qryCompletedTSPPayments!$A361="","",[1]qryCompletedTSPPayments!$A361)</f>
        <v/>
      </c>
      <c r="B361" s="23" t="str">
        <f>IF(A361="","",[1]qryCompletedTSPPayments!$B361)</f>
        <v/>
      </c>
      <c r="C361" s="24" t="str">
        <f>IF(A361="","",[1]qryCompletedTSPPayments!$C361)</f>
        <v/>
      </c>
      <c r="D361" s="24" t="str">
        <f>IF(A361="","",[1]qryCompletedTSPPayments!$D361)</f>
        <v/>
      </c>
    </row>
    <row r="362" spans="1:4" x14ac:dyDescent="0.2">
      <c r="A362" t="str">
        <f>IF([1]qryCompletedTSPPayments!$A362="","",[1]qryCompletedTSPPayments!$A362)</f>
        <v/>
      </c>
      <c r="B362" s="23" t="str">
        <f>IF(A362="","",[1]qryCompletedTSPPayments!$B362)</f>
        <v/>
      </c>
      <c r="C362" s="24" t="str">
        <f>IF(A362="","",[1]qryCompletedTSPPayments!$C362)</f>
        <v/>
      </c>
      <c r="D362" s="24" t="str">
        <f>IF(A362="","",[1]qryCompletedTSPPayments!$D362)</f>
        <v/>
      </c>
    </row>
    <row r="363" spans="1:4" x14ac:dyDescent="0.2">
      <c r="A363" t="str">
        <f>IF([1]qryCompletedTSPPayments!$A363="","",[1]qryCompletedTSPPayments!$A363)</f>
        <v/>
      </c>
      <c r="B363" s="23" t="str">
        <f>IF(A363="","",[1]qryCompletedTSPPayments!$B363)</f>
        <v/>
      </c>
      <c r="C363" s="24" t="str">
        <f>IF(A363="","",[1]qryCompletedTSPPayments!$C363)</f>
        <v/>
      </c>
      <c r="D363" s="24" t="str">
        <f>IF(A363="","",[1]qryCompletedTSPPayments!$D363)</f>
        <v/>
      </c>
    </row>
    <row r="364" spans="1:4" x14ac:dyDescent="0.2">
      <c r="A364" t="str">
        <f>IF([1]qryCompletedTSPPayments!$A364="","",[1]qryCompletedTSPPayments!$A364)</f>
        <v/>
      </c>
      <c r="B364" s="23" t="str">
        <f>IF(A364="","",[1]qryCompletedTSPPayments!$B364)</f>
        <v/>
      </c>
      <c r="C364" s="24" t="str">
        <f>IF(A364="","",[1]qryCompletedTSPPayments!$C364)</f>
        <v/>
      </c>
      <c r="D364" s="24" t="str">
        <f>IF(A364="","",[1]qryCompletedTSPPayments!$D364)</f>
        <v/>
      </c>
    </row>
    <row r="365" spans="1:4" x14ac:dyDescent="0.2">
      <c r="A365" t="str">
        <f>IF([1]qryCompletedTSPPayments!$A365="","",[1]qryCompletedTSPPayments!$A365)</f>
        <v/>
      </c>
      <c r="B365" s="23" t="str">
        <f>IF(A365="","",[1]qryCompletedTSPPayments!$B365)</f>
        <v/>
      </c>
      <c r="C365" s="24" t="str">
        <f>IF(A365="","",[1]qryCompletedTSPPayments!$C365)</f>
        <v/>
      </c>
      <c r="D365" s="24" t="str">
        <f>IF(A365="","",[1]qryCompletedTSPPayments!$D365)</f>
        <v/>
      </c>
    </row>
    <row r="366" spans="1:4" x14ac:dyDescent="0.2">
      <c r="A366" t="str">
        <f>IF([1]qryCompletedTSPPayments!$A366="","",[1]qryCompletedTSPPayments!$A366)</f>
        <v/>
      </c>
      <c r="B366" s="23" t="str">
        <f>IF(A366="","",[1]qryCompletedTSPPayments!$B366)</f>
        <v/>
      </c>
      <c r="C366" s="24" t="str">
        <f>IF(A366="","",[1]qryCompletedTSPPayments!$C366)</f>
        <v/>
      </c>
      <c r="D366" s="24" t="str">
        <f>IF(A366="","",[1]qryCompletedTSPPayments!$D366)</f>
        <v/>
      </c>
    </row>
    <row r="367" spans="1:4" x14ac:dyDescent="0.2">
      <c r="A367" t="str">
        <f>IF([1]qryCompletedTSPPayments!$A367="","",[1]qryCompletedTSPPayments!$A367)</f>
        <v/>
      </c>
      <c r="B367" s="23" t="str">
        <f>IF(A367="","",[1]qryCompletedTSPPayments!$B367)</f>
        <v/>
      </c>
      <c r="C367" s="24" t="str">
        <f>IF(A367="","",[1]qryCompletedTSPPayments!$C367)</f>
        <v/>
      </c>
      <c r="D367" s="24" t="str">
        <f>IF(A367="","",[1]qryCompletedTSPPayments!$D367)</f>
        <v/>
      </c>
    </row>
    <row r="368" spans="1:4" x14ac:dyDescent="0.2">
      <c r="A368" t="str">
        <f>IF([1]qryCompletedTSPPayments!$A368="","",[1]qryCompletedTSPPayments!$A368)</f>
        <v/>
      </c>
      <c r="B368" s="23" t="str">
        <f>IF(A368="","",[1]qryCompletedTSPPayments!$B368)</f>
        <v/>
      </c>
      <c r="C368" s="24" t="str">
        <f>IF(A368="","",[1]qryCompletedTSPPayments!$C368)</f>
        <v/>
      </c>
      <c r="D368" s="24" t="str">
        <f>IF(A368="","",[1]qryCompletedTSPPayments!$D368)</f>
        <v/>
      </c>
    </row>
    <row r="369" spans="1:4" x14ac:dyDescent="0.2">
      <c r="A369" t="str">
        <f>IF([1]qryCompletedTSPPayments!$A369="","",[1]qryCompletedTSPPayments!$A369)</f>
        <v/>
      </c>
      <c r="B369" s="23" t="str">
        <f>IF(A369="","",[1]qryCompletedTSPPayments!$B369)</f>
        <v/>
      </c>
      <c r="C369" s="24" t="str">
        <f>IF(A369="","",[1]qryCompletedTSPPayments!$C369)</f>
        <v/>
      </c>
      <c r="D369" s="24" t="str">
        <f>IF(A369="","",[1]qryCompletedTSPPayments!$D369)</f>
        <v/>
      </c>
    </row>
    <row r="370" spans="1:4" x14ac:dyDescent="0.2">
      <c r="A370" t="str">
        <f>IF([1]qryCompletedTSPPayments!$A370="","",[1]qryCompletedTSPPayments!$A370)</f>
        <v/>
      </c>
      <c r="B370" s="23" t="str">
        <f>IF(A370="","",[1]qryCompletedTSPPayments!$B370)</f>
        <v/>
      </c>
      <c r="C370" s="24" t="str">
        <f>IF(A370="","",[1]qryCompletedTSPPayments!$C370)</f>
        <v/>
      </c>
      <c r="D370" s="24" t="str">
        <f>IF(A370="","",[1]qryCompletedTSPPayments!$D370)</f>
        <v/>
      </c>
    </row>
    <row r="371" spans="1:4" x14ac:dyDescent="0.2">
      <c r="A371" t="str">
        <f>IF([1]qryCompletedTSPPayments!$A371="","",[1]qryCompletedTSPPayments!$A371)</f>
        <v/>
      </c>
      <c r="B371" s="23" t="str">
        <f>IF(A371="","",[1]qryCompletedTSPPayments!$B371)</f>
        <v/>
      </c>
      <c r="C371" s="24" t="str">
        <f>IF(A371="","",[1]qryCompletedTSPPayments!$C371)</f>
        <v/>
      </c>
      <c r="D371" s="24" t="str">
        <f>IF(A371="","",[1]qryCompletedTSPPayments!$D371)</f>
        <v/>
      </c>
    </row>
    <row r="372" spans="1:4" x14ac:dyDescent="0.2">
      <c r="A372" t="str">
        <f>IF([1]qryCompletedTSPPayments!$A372="","",[1]qryCompletedTSPPayments!$A372)</f>
        <v/>
      </c>
      <c r="B372" s="23" t="str">
        <f>IF(A372="","",[1]qryCompletedTSPPayments!$B372)</f>
        <v/>
      </c>
      <c r="C372" s="24" t="str">
        <f>IF(A372="","",[1]qryCompletedTSPPayments!$C372)</f>
        <v/>
      </c>
      <c r="D372" s="24" t="str">
        <f>IF(A372="","",[1]qryCompletedTSPPayments!$D372)</f>
        <v/>
      </c>
    </row>
    <row r="373" spans="1:4" x14ac:dyDescent="0.2">
      <c r="A373" t="str">
        <f>IF([1]qryCompletedTSPPayments!$A373="","",[1]qryCompletedTSPPayments!$A373)</f>
        <v/>
      </c>
      <c r="B373" s="23" t="str">
        <f>IF(A373="","",[1]qryCompletedTSPPayments!$B373)</f>
        <v/>
      </c>
      <c r="C373" s="24" t="str">
        <f>IF(A373="","",[1]qryCompletedTSPPayments!$C373)</f>
        <v/>
      </c>
      <c r="D373" s="24" t="str">
        <f>IF(A373="","",[1]qryCompletedTSPPayments!$D373)</f>
        <v/>
      </c>
    </row>
    <row r="374" spans="1:4" x14ac:dyDescent="0.2">
      <c r="A374" t="str">
        <f>IF([1]qryCompletedTSPPayments!$A374="","",[1]qryCompletedTSPPayments!$A374)</f>
        <v/>
      </c>
      <c r="B374" s="23" t="str">
        <f>IF(A374="","",[1]qryCompletedTSPPayments!$B374)</f>
        <v/>
      </c>
      <c r="C374" s="24" t="str">
        <f>IF(A374="","",[1]qryCompletedTSPPayments!$C374)</f>
        <v/>
      </c>
      <c r="D374" s="24" t="str">
        <f>IF(A374="","",[1]qryCompletedTSPPayments!$D374)</f>
        <v/>
      </c>
    </row>
    <row r="375" spans="1:4" x14ac:dyDescent="0.2">
      <c r="A375" t="str">
        <f>IF([1]qryCompletedTSPPayments!$A375="","",[1]qryCompletedTSPPayments!$A375)</f>
        <v/>
      </c>
      <c r="B375" s="23" t="str">
        <f>IF(A375="","",[1]qryCompletedTSPPayments!$B375)</f>
        <v/>
      </c>
      <c r="C375" s="24" t="str">
        <f>IF(A375="","",[1]qryCompletedTSPPayments!$C375)</f>
        <v/>
      </c>
      <c r="D375" s="24" t="str">
        <f>IF(A375="","",[1]qryCompletedTSPPayments!$D375)</f>
        <v/>
      </c>
    </row>
    <row r="376" spans="1:4" x14ac:dyDescent="0.2">
      <c r="A376" t="str">
        <f>IF([1]qryCompletedTSPPayments!$A376="","",[1]qryCompletedTSPPayments!$A376)</f>
        <v/>
      </c>
      <c r="B376" s="23" t="str">
        <f>IF(A376="","",[1]qryCompletedTSPPayments!$B376)</f>
        <v/>
      </c>
      <c r="C376" s="24" t="str">
        <f>IF(A376="","",[1]qryCompletedTSPPayments!$C376)</f>
        <v/>
      </c>
      <c r="D376" s="24" t="str">
        <f>IF(A376="","",[1]qryCompletedTSPPayments!$D376)</f>
        <v/>
      </c>
    </row>
    <row r="377" spans="1:4" x14ac:dyDescent="0.2">
      <c r="A377" t="str">
        <f>IF([1]qryCompletedTSPPayments!$A377="","",[1]qryCompletedTSPPayments!$A377)</f>
        <v/>
      </c>
      <c r="B377" s="23" t="str">
        <f>IF(A377="","",[1]qryCompletedTSPPayments!$B377)</f>
        <v/>
      </c>
      <c r="C377" s="24" t="str">
        <f>IF(A377="","",[1]qryCompletedTSPPayments!$C377)</f>
        <v/>
      </c>
      <c r="D377" s="24" t="str">
        <f>IF(A377="","",[1]qryCompletedTSPPayments!$D377)</f>
        <v/>
      </c>
    </row>
    <row r="378" spans="1:4" x14ac:dyDescent="0.2">
      <c r="A378" t="str">
        <f>IF([1]qryCompletedTSPPayments!$A378="","",[1]qryCompletedTSPPayments!$A378)</f>
        <v/>
      </c>
      <c r="B378" s="23" t="str">
        <f>IF(A378="","",[1]qryCompletedTSPPayments!$B378)</f>
        <v/>
      </c>
      <c r="C378" s="24" t="str">
        <f>IF(A378="","",[1]qryCompletedTSPPayments!$C378)</f>
        <v/>
      </c>
      <c r="D378" s="24" t="str">
        <f>IF(A378="","",[1]qryCompletedTSPPayments!$D378)</f>
        <v/>
      </c>
    </row>
    <row r="379" spans="1:4" x14ac:dyDescent="0.2">
      <c r="A379" t="str">
        <f>IF([1]qryCompletedTSPPayments!$A379="","",[1]qryCompletedTSPPayments!$A379)</f>
        <v/>
      </c>
      <c r="B379" s="23" t="str">
        <f>IF(A379="","",[1]qryCompletedTSPPayments!$B379)</f>
        <v/>
      </c>
      <c r="C379" s="24" t="str">
        <f>IF(A379="","",[1]qryCompletedTSPPayments!$C379)</f>
        <v/>
      </c>
      <c r="D379" s="24" t="str">
        <f>IF(A379="","",[1]qryCompletedTSPPayments!$D379)</f>
        <v/>
      </c>
    </row>
    <row r="380" spans="1:4" x14ac:dyDescent="0.2">
      <c r="A380" t="str">
        <f>IF([1]qryCompletedTSPPayments!$A380="","",[1]qryCompletedTSPPayments!$A380)</f>
        <v/>
      </c>
      <c r="B380" s="23" t="str">
        <f>IF(A380="","",[1]qryCompletedTSPPayments!$B380)</f>
        <v/>
      </c>
      <c r="C380" s="24" t="str">
        <f>IF(A380="","",[1]qryCompletedTSPPayments!$C380)</f>
        <v/>
      </c>
      <c r="D380" s="24" t="str">
        <f>IF(A380="","",[1]qryCompletedTSPPayments!$D380)</f>
        <v/>
      </c>
    </row>
    <row r="381" spans="1:4" x14ac:dyDescent="0.2">
      <c r="A381" t="str">
        <f>IF([1]qryCompletedTSPPayments!$A381="","",[1]qryCompletedTSPPayments!$A381)</f>
        <v/>
      </c>
      <c r="B381" s="23" t="str">
        <f>IF(A381="","",[1]qryCompletedTSPPayments!$B381)</f>
        <v/>
      </c>
      <c r="C381" s="24" t="str">
        <f>IF(A381="","",[1]qryCompletedTSPPayments!$C381)</f>
        <v/>
      </c>
      <c r="D381" s="24" t="str">
        <f>IF(A381="","",[1]qryCompletedTSPPayments!$D381)</f>
        <v/>
      </c>
    </row>
    <row r="382" spans="1:4" x14ac:dyDescent="0.2">
      <c r="A382" t="str">
        <f>IF([1]qryCompletedTSPPayments!$A382="","",[1]qryCompletedTSPPayments!$A382)</f>
        <v/>
      </c>
      <c r="B382" s="23" t="str">
        <f>IF(A382="","",[1]qryCompletedTSPPayments!$B382)</f>
        <v/>
      </c>
      <c r="C382" s="24" t="str">
        <f>IF(A382="","",[1]qryCompletedTSPPayments!$C382)</f>
        <v/>
      </c>
      <c r="D382" s="24" t="str">
        <f>IF(A382="","",[1]qryCompletedTSPPayments!$D382)</f>
        <v/>
      </c>
    </row>
    <row r="383" spans="1:4" x14ac:dyDescent="0.2">
      <c r="A383" t="str">
        <f>IF([1]qryCompletedTSPPayments!$A383="","",[1]qryCompletedTSPPayments!$A383)</f>
        <v/>
      </c>
      <c r="B383" s="23" t="str">
        <f>IF(A383="","",[1]qryCompletedTSPPayments!$B383)</f>
        <v/>
      </c>
      <c r="C383" s="24" t="str">
        <f>IF(A383="","",[1]qryCompletedTSPPayments!$C383)</f>
        <v/>
      </c>
      <c r="D383" s="24" t="str">
        <f>IF(A383="","",[1]qryCompletedTSPPayments!$D383)</f>
        <v/>
      </c>
    </row>
    <row r="384" spans="1:4" x14ac:dyDescent="0.2">
      <c r="A384" t="str">
        <f>IF([1]qryCompletedTSPPayments!$A384="","",[1]qryCompletedTSPPayments!$A384)</f>
        <v/>
      </c>
      <c r="B384" s="23" t="str">
        <f>IF(A384="","",[1]qryCompletedTSPPayments!$B384)</f>
        <v/>
      </c>
      <c r="C384" s="24" t="str">
        <f>IF(A384="","",[1]qryCompletedTSPPayments!$C384)</f>
        <v/>
      </c>
      <c r="D384" s="24" t="str">
        <f>IF(A384="","",[1]qryCompletedTSPPayments!$D384)</f>
        <v/>
      </c>
    </row>
    <row r="385" spans="1:4" x14ac:dyDescent="0.2">
      <c r="A385" t="str">
        <f>IF([1]qryCompletedTSPPayments!$A385="","",[1]qryCompletedTSPPayments!$A385)</f>
        <v/>
      </c>
      <c r="B385" s="23" t="str">
        <f>IF(A385="","",[1]qryCompletedTSPPayments!$B385)</f>
        <v/>
      </c>
      <c r="C385" s="24" t="str">
        <f>IF(A385="","",[1]qryCompletedTSPPayments!$C385)</f>
        <v/>
      </c>
      <c r="D385" s="24" t="str">
        <f>IF(A385="","",[1]qryCompletedTSPPayments!$D385)</f>
        <v/>
      </c>
    </row>
    <row r="386" spans="1:4" x14ac:dyDescent="0.2">
      <c r="A386" t="str">
        <f>IF([1]qryCompletedTSPPayments!$A386="","",[1]qryCompletedTSPPayments!$A386)</f>
        <v/>
      </c>
      <c r="B386" s="23" t="str">
        <f>IF(A386="","",[1]qryCompletedTSPPayments!$B386)</f>
        <v/>
      </c>
      <c r="C386" s="24" t="str">
        <f>IF(A386="","",[1]qryCompletedTSPPayments!$C386)</f>
        <v/>
      </c>
      <c r="D386" s="24" t="str">
        <f>IF(A386="","",[1]qryCompletedTSPPayments!$D386)</f>
        <v/>
      </c>
    </row>
    <row r="387" spans="1:4" x14ac:dyDescent="0.2">
      <c r="A387" t="str">
        <f>IF([1]qryCompletedTSPPayments!$A387="","",[1]qryCompletedTSPPayments!$A387)</f>
        <v/>
      </c>
      <c r="B387" s="23" t="str">
        <f>IF(A387="","",[1]qryCompletedTSPPayments!$B387)</f>
        <v/>
      </c>
      <c r="C387" s="24" t="str">
        <f>IF(A387="","",[1]qryCompletedTSPPayments!$C387)</f>
        <v/>
      </c>
      <c r="D387" s="24" t="str">
        <f>IF(A387="","",[1]qryCompletedTSPPayments!$D387)</f>
        <v/>
      </c>
    </row>
    <row r="388" spans="1:4" x14ac:dyDescent="0.2">
      <c r="A388" t="str">
        <f>IF([1]qryCompletedTSPPayments!$A388="","",[1]qryCompletedTSPPayments!$A388)</f>
        <v/>
      </c>
      <c r="B388" s="23" t="str">
        <f>IF(A388="","",[1]qryCompletedTSPPayments!$B388)</f>
        <v/>
      </c>
      <c r="C388" s="24" t="str">
        <f>IF(A388="","",[1]qryCompletedTSPPayments!$C388)</f>
        <v/>
      </c>
      <c r="D388" s="24" t="str">
        <f>IF(A388="","",[1]qryCompletedTSPPayments!$D388)</f>
        <v/>
      </c>
    </row>
    <row r="389" spans="1:4" x14ac:dyDescent="0.2">
      <c r="A389" t="str">
        <f>IF([1]qryCompletedTSPPayments!$A389="","",[1]qryCompletedTSPPayments!$A389)</f>
        <v/>
      </c>
      <c r="B389" s="23" t="str">
        <f>IF(A389="","",[1]qryCompletedTSPPayments!$B389)</f>
        <v/>
      </c>
      <c r="C389" s="24" t="str">
        <f>IF(A389="","",[1]qryCompletedTSPPayments!$C389)</f>
        <v/>
      </c>
      <c r="D389" s="24" t="str">
        <f>IF(A389="","",[1]qryCompletedTSPPayments!$D389)</f>
        <v/>
      </c>
    </row>
    <row r="390" spans="1:4" x14ac:dyDescent="0.2">
      <c r="A390" t="str">
        <f>IF([1]qryCompletedTSPPayments!$A390="","",[1]qryCompletedTSPPayments!$A390)</f>
        <v/>
      </c>
      <c r="B390" s="23" t="str">
        <f>IF(A390="","",[1]qryCompletedTSPPayments!$B390)</f>
        <v/>
      </c>
      <c r="C390" s="24" t="str">
        <f>IF(A390="","",[1]qryCompletedTSPPayments!$C390)</f>
        <v/>
      </c>
      <c r="D390" s="24" t="str">
        <f>IF(A390="","",[1]qryCompletedTSPPayments!$D390)</f>
        <v/>
      </c>
    </row>
    <row r="391" spans="1:4" x14ac:dyDescent="0.2">
      <c r="A391" t="str">
        <f>IF([1]qryCompletedTSPPayments!$A391="","",[1]qryCompletedTSPPayments!$A391)</f>
        <v/>
      </c>
      <c r="B391" s="23" t="str">
        <f>IF(A391="","",[1]qryCompletedTSPPayments!$B391)</f>
        <v/>
      </c>
      <c r="C391" s="24" t="str">
        <f>IF(A391="","",[1]qryCompletedTSPPayments!$C391)</f>
        <v/>
      </c>
      <c r="D391" s="24" t="str">
        <f>IF(A391="","",[1]qryCompletedTSPPayments!$D391)</f>
        <v/>
      </c>
    </row>
    <row r="392" spans="1:4" x14ac:dyDescent="0.2">
      <c r="A392" t="str">
        <f>IF([1]qryCompletedTSPPayments!$A392="","",[1]qryCompletedTSPPayments!$A392)</f>
        <v/>
      </c>
      <c r="B392" s="23" t="str">
        <f>IF(A392="","",[1]qryCompletedTSPPayments!$B392)</f>
        <v/>
      </c>
      <c r="C392" s="24" t="str">
        <f>IF(A392="","",[1]qryCompletedTSPPayments!$C392)</f>
        <v/>
      </c>
      <c r="D392" s="24" t="str">
        <f>IF(A392="","",[1]qryCompletedTSPPayments!$D392)</f>
        <v/>
      </c>
    </row>
    <row r="393" spans="1:4" x14ac:dyDescent="0.2">
      <c r="A393" t="str">
        <f>IF([1]qryCompletedTSPPayments!$A393="","",[1]qryCompletedTSPPayments!$A393)</f>
        <v/>
      </c>
      <c r="B393" s="23" t="str">
        <f>IF(A393="","",[1]qryCompletedTSPPayments!$B393)</f>
        <v/>
      </c>
      <c r="C393" s="24" t="str">
        <f>IF(A393="","",[1]qryCompletedTSPPayments!$C393)</f>
        <v/>
      </c>
      <c r="D393" s="24" t="str">
        <f>IF(A393="","",[1]qryCompletedTSPPayments!$D393)</f>
        <v/>
      </c>
    </row>
    <row r="394" spans="1:4" x14ac:dyDescent="0.2">
      <c r="A394" t="str">
        <f>IF([1]qryCompletedTSPPayments!$A394="","",[1]qryCompletedTSPPayments!$A394)</f>
        <v/>
      </c>
      <c r="B394" s="23" t="str">
        <f>IF(A394="","",[1]qryCompletedTSPPayments!$B394)</f>
        <v/>
      </c>
      <c r="C394" s="24" t="str">
        <f>IF(A394="","",[1]qryCompletedTSPPayments!$C394)</f>
        <v/>
      </c>
      <c r="D394" s="24" t="str">
        <f>IF(A394="","",[1]qryCompletedTSPPayments!$D394)</f>
        <v/>
      </c>
    </row>
    <row r="395" spans="1:4" x14ac:dyDescent="0.2">
      <c r="A395" t="str">
        <f>IF([1]qryCompletedTSPPayments!$A395="","",[1]qryCompletedTSPPayments!$A395)</f>
        <v/>
      </c>
      <c r="B395" s="23" t="str">
        <f>IF(A395="","",[1]qryCompletedTSPPayments!$B395)</f>
        <v/>
      </c>
      <c r="C395" s="24" t="str">
        <f>IF(A395="","",[1]qryCompletedTSPPayments!$C395)</f>
        <v/>
      </c>
      <c r="D395" s="24" t="str">
        <f>IF(A395="","",[1]qryCompletedTSPPayments!$D395)</f>
        <v/>
      </c>
    </row>
    <row r="396" spans="1:4" x14ac:dyDescent="0.2">
      <c r="A396" t="str">
        <f>IF([1]qryCompletedTSPPayments!$A396="","",[1]qryCompletedTSPPayments!$A396)</f>
        <v/>
      </c>
      <c r="B396" s="23" t="str">
        <f>IF(A396="","",[1]qryCompletedTSPPayments!$B396)</f>
        <v/>
      </c>
      <c r="C396" s="24" t="str">
        <f>IF(A396="","",[1]qryCompletedTSPPayments!$C396)</f>
        <v/>
      </c>
      <c r="D396" s="24" t="str">
        <f>IF(A396="","",[1]qryCompletedTSPPayments!$D396)</f>
        <v/>
      </c>
    </row>
    <row r="397" spans="1:4" x14ac:dyDescent="0.2">
      <c r="A397" t="str">
        <f>IF([1]qryCompletedTSPPayments!$A397="","",[1]qryCompletedTSPPayments!$A397)</f>
        <v/>
      </c>
      <c r="B397" s="23" t="str">
        <f>IF(A397="","",[1]qryCompletedTSPPayments!$B397)</f>
        <v/>
      </c>
      <c r="C397" s="24" t="str">
        <f>IF(A397="","",[1]qryCompletedTSPPayments!$C397)</f>
        <v/>
      </c>
      <c r="D397" s="24" t="str">
        <f>IF(A397="","",[1]qryCompletedTSPPayments!$D397)</f>
        <v/>
      </c>
    </row>
    <row r="398" spans="1:4" x14ac:dyDescent="0.2">
      <c r="A398" t="str">
        <f>IF([1]qryCompletedTSPPayments!$A398="","",[1]qryCompletedTSPPayments!$A398)</f>
        <v/>
      </c>
      <c r="B398" s="23" t="str">
        <f>IF(A398="","",[1]qryCompletedTSPPayments!$B398)</f>
        <v/>
      </c>
      <c r="C398" s="24" t="str">
        <f>IF(A398="","",[1]qryCompletedTSPPayments!$C398)</f>
        <v/>
      </c>
      <c r="D398" s="24" t="str">
        <f>IF(A398="","",[1]qryCompletedTSPPayments!$D398)</f>
        <v/>
      </c>
    </row>
    <row r="399" spans="1:4" x14ac:dyDescent="0.2">
      <c r="A399" t="str">
        <f>IF([1]qryCompletedTSPPayments!$A399="","",[1]qryCompletedTSPPayments!$A399)</f>
        <v/>
      </c>
      <c r="B399" s="23" t="str">
        <f>IF(A399="","",[1]qryCompletedTSPPayments!$B399)</f>
        <v/>
      </c>
      <c r="C399" s="24" t="str">
        <f>IF(A399="","",[1]qryCompletedTSPPayments!$C399)</f>
        <v/>
      </c>
      <c r="D399" s="24" t="str">
        <f>IF(A399="","",[1]qryCompletedTSPPayments!$D399)</f>
        <v/>
      </c>
    </row>
    <row r="400" spans="1:4" x14ac:dyDescent="0.2">
      <c r="A400" t="str">
        <f>IF([1]qryCompletedTSPPayments!$A400="","",[1]qryCompletedTSPPayments!$A400)</f>
        <v/>
      </c>
      <c r="B400" s="23" t="str">
        <f>IF(A400="","",[1]qryCompletedTSPPayments!$B400)</f>
        <v/>
      </c>
      <c r="C400" s="24" t="str">
        <f>IF(A400="","",[1]qryCompletedTSPPayments!$C400)</f>
        <v/>
      </c>
      <c r="D400" s="24" t="str">
        <f>IF(A400="","",[1]qryCompletedTSPPayments!$D400)</f>
        <v/>
      </c>
    </row>
    <row r="401" spans="1:4" x14ac:dyDescent="0.2">
      <c r="A401" t="str">
        <f>IF([1]qryCompletedTSPPayments!$A401="","",[1]qryCompletedTSPPayments!$A401)</f>
        <v/>
      </c>
      <c r="B401" s="23" t="str">
        <f>IF(A401="","",[1]qryCompletedTSPPayments!$B401)</f>
        <v/>
      </c>
      <c r="C401" s="24" t="str">
        <f>IF(A401="","",[1]qryCompletedTSPPayments!$C401)</f>
        <v/>
      </c>
      <c r="D401" s="24" t="str">
        <f>IF(A401="","",[1]qryCompletedTSPPayments!$D401)</f>
        <v/>
      </c>
    </row>
    <row r="402" spans="1:4" x14ac:dyDescent="0.2">
      <c r="A402" t="str">
        <f>IF([1]qryCompletedTSPPayments!$A402="","",[1]qryCompletedTSPPayments!$A402)</f>
        <v/>
      </c>
      <c r="B402" s="23" t="str">
        <f>IF(A402="","",[1]qryCompletedTSPPayments!$B402)</f>
        <v/>
      </c>
      <c r="C402" s="24" t="str">
        <f>IF(A402="","",[1]qryCompletedTSPPayments!$C402)</f>
        <v/>
      </c>
      <c r="D402" s="24" t="str">
        <f>IF(A402="","",[1]qryCompletedTSPPayments!$D402)</f>
        <v/>
      </c>
    </row>
    <row r="403" spans="1:4" x14ac:dyDescent="0.2">
      <c r="A403" t="str">
        <f>IF([1]qryCompletedTSPPayments!$A403="","",[1]qryCompletedTSPPayments!$A403)</f>
        <v/>
      </c>
      <c r="B403" s="23" t="str">
        <f>IF(A403="","",[1]qryCompletedTSPPayments!$B403)</f>
        <v/>
      </c>
      <c r="C403" s="24" t="str">
        <f>IF(A403="","",[1]qryCompletedTSPPayments!$C403)</f>
        <v/>
      </c>
      <c r="D403" s="24" t="str">
        <f>IF(A403="","",[1]qryCompletedTSPPayments!$D403)</f>
        <v/>
      </c>
    </row>
    <row r="404" spans="1:4" x14ac:dyDescent="0.2">
      <c r="A404" t="str">
        <f>IF([1]qryCompletedTSPPayments!$A404="","",[1]qryCompletedTSPPayments!$A404)</f>
        <v/>
      </c>
      <c r="B404" s="23" t="str">
        <f>IF(A404="","",[1]qryCompletedTSPPayments!$B404)</f>
        <v/>
      </c>
      <c r="C404" s="24" t="str">
        <f>IF(A404="","",[1]qryCompletedTSPPayments!$C404)</f>
        <v/>
      </c>
      <c r="D404" s="24" t="str">
        <f>IF(A404="","",[1]qryCompletedTSPPayments!$D404)</f>
        <v/>
      </c>
    </row>
    <row r="405" spans="1:4" x14ac:dyDescent="0.2">
      <c r="A405" t="str">
        <f>IF([1]qryCompletedTSPPayments!$A405="","",[1]qryCompletedTSPPayments!$A405)</f>
        <v/>
      </c>
      <c r="B405" s="23" t="str">
        <f>IF(A405="","",[1]qryCompletedTSPPayments!$B405)</f>
        <v/>
      </c>
      <c r="C405" s="24" t="str">
        <f>IF(A405="","",[1]qryCompletedTSPPayments!$C405)</f>
        <v/>
      </c>
      <c r="D405" s="24" t="str">
        <f>IF(A405="","",[1]qryCompletedTSPPayments!$D405)</f>
        <v/>
      </c>
    </row>
    <row r="406" spans="1:4" x14ac:dyDescent="0.2">
      <c r="A406" t="str">
        <f>IF([1]qryCompletedTSPPayments!$A406="","",[1]qryCompletedTSPPayments!$A406)</f>
        <v/>
      </c>
      <c r="B406" s="23" t="str">
        <f>IF(A406="","",[1]qryCompletedTSPPayments!$B406)</f>
        <v/>
      </c>
      <c r="C406" s="24" t="str">
        <f>IF(A406="","",[1]qryCompletedTSPPayments!$C406)</f>
        <v/>
      </c>
      <c r="D406" s="24" t="str">
        <f>IF(A406="","",[1]qryCompletedTSPPayments!$D406)</f>
        <v/>
      </c>
    </row>
    <row r="407" spans="1:4" x14ac:dyDescent="0.2">
      <c r="A407" t="str">
        <f>IF([1]qryCompletedTSPPayments!$A407="","",[1]qryCompletedTSPPayments!$A407)</f>
        <v/>
      </c>
      <c r="B407" s="23" t="str">
        <f>IF(A407="","",[1]qryCompletedTSPPayments!$B407)</f>
        <v/>
      </c>
      <c r="C407" s="24" t="str">
        <f>IF(A407="","",[1]qryCompletedTSPPayments!$C407)</f>
        <v/>
      </c>
      <c r="D407" s="24" t="str">
        <f>IF(A407="","",[1]qryCompletedTSPPayments!$D407)</f>
        <v/>
      </c>
    </row>
    <row r="408" spans="1:4" x14ac:dyDescent="0.2">
      <c r="A408" t="str">
        <f>IF([1]qryCompletedTSPPayments!$A408="","",[1]qryCompletedTSPPayments!$A408)</f>
        <v/>
      </c>
      <c r="B408" s="23" t="str">
        <f>IF(A408="","",[1]qryCompletedTSPPayments!$B408)</f>
        <v/>
      </c>
      <c r="C408" s="24" t="str">
        <f>IF(A408="","",[1]qryCompletedTSPPayments!$C408)</f>
        <v/>
      </c>
      <c r="D408" s="24" t="str">
        <f>IF(A408="","",[1]qryCompletedTSPPayments!$D408)</f>
        <v/>
      </c>
    </row>
    <row r="409" spans="1:4" x14ac:dyDescent="0.2">
      <c r="A409" t="str">
        <f>IF([1]qryCompletedTSPPayments!$A409="","",[1]qryCompletedTSPPayments!$A409)</f>
        <v/>
      </c>
      <c r="B409" s="23" t="str">
        <f>IF(A409="","",[1]qryCompletedTSPPayments!$B409)</f>
        <v/>
      </c>
      <c r="C409" s="24" t="str">
        <f>IF(A409="","",[1]qryCompletedTSPPayments!$C409)</f>
        <v/>
      </c>
      <c r="D409" s="24" t="str">
        <f>IF(A409="","",[1]qryCompletedTSPPayments!$D409)</f>
        <v/>
      </c>
    </row>
    <row r="410" spans="1:4" x14ac:dyDescent="0.2">
      <c r="A410" t="str">
        <f>IF([1]qryCompletedTSPPayments!$A410="","",[1]qryCompletedTSPPayments!$A410)</f>
        <v/>
      </c>
      <c r="B410" s="23" t="str">
        <f>IF(A410="","",[1]qryCompletedTSPPayments!$B410)</f>
        <v/>
      </c>
      <c r="C410" s="24" t="str">
        <f>IF(A410="","",[1]qryCompletedTSPPayments!$C410)</f>
        <v/>
      </c>
      <c r="D410" s="24" t="str">
        <f>IF(A410="","",[1]qryCompletedTSPPayments!$D410)</f>
        <v/>
      </c>
    </row>
    <row r="411" spans="1:4" x14ac:dyDescent="0.2">
      <c r="A411" t="str">
        <f>IF([1]qryCompletedTSPPayments!$A411="","",[1]qryCompletedTSPPayments!$A411)</f>
        <v/>
      </c>
      <c r="B411" s="23" t="str">
        <f>IF(A411="","",[1]qryCompletedTSPPayments!$B411)</f>
        <v/>
      </c>
      <c r="C411" s="24" t="str">
        <f>IF(A411="","",[1]qryCompletedTSPPayments!$C411)</f>
        <v/>
      </c>
      <c r="D411" s="24" t="str">
        <f>IF(A411="","",[1]qryCompletedTSPPayments!$D411)</f>
        <v/>
      </c>
    </row>
    <row r="412" spans="1:4" x14ac:dyDescent="0.2">
      <c r="A412" t="str">
        <f>IF([1]qryCompletedTSPPayments!$A412="","",[1]qryCompletedTSPPayments!$A412)</f>
        <v/>
      </c>
      <c r="B412" s="23" t="str">
        <f>IF(A412="","",[1]qryCompletedTSPPayments!$B412)</f>
        <v/>
      </c>
      <c r="C412" s="24" t="str">
        <f>IF(A412="","",[1]qryCompletedTSPPayments!$C412)</f>
        <v/>
      </c>
      <c r="D412" s="24" t="str">
        <f>IF(A412="","",[1]qryCompletedTSPPayments!$D412)</f>
        <v/>
      </c>
    </row>
    <row r="413" spans="1:4" x14ac:dyDescent="0.2">
      <c r="A413" t="str">
        <f>IF([1]qryCompletedTSPPayments!$A413="","",[1]qryCompletedTSPPayments!$A413)</f>
        <v/>
      </c>
      <c r="B413" s="23" t="str">
        <f>IF(A413="","",[1]qryCompletedTSPPayments!$B413)</f>
        <v/>
      </c>
      <c r="C413" s="24" t="str">
        <f>IF(A413="","",[1]qryCompletedTSPPayments!$C413)</f>
        <v/>
      </c>
      <c r="D413" s="24" t="str">
        <f>IF(A413="","",[1]qryCompletedTSPPayments!$D413)</f>
        <v/>
      </c>
    </row>
    <row r="414" spans="1:4" x14ac:dyDescent="0.2">
      <c r="A414" t="str">
        <f>IF([1]qryCompletedTSPPayments!$A414="","",[1]qryCompletedTSPPayments!$A414)</f>
        <v/>
      </c>
      <c r="B414" s="23" t="str">
        <f>IF(A414="","",[1]qryCompletedTSPPayments!$B414)</f>
        <v/>
      </c>
      <c r="C414" s="24" t="str">
        <f>IF(A414="","",[1]qryCompletedTSPPayments!$C414)</f>
        <v/>
      </c>
      <c r="D414" s="24" t="str">
        <f>IF(A414="","",[1]qryCompletedTSPPayments!$D414)</f>
        <v/>
      </c>
    </row>
    <row r="415" spans="1:4" x14ac:dyDescent="0.2">
      <c r="A415" t="str">
        <f>IF([1]qryCompletedTSPPayments!$A415="","",[1]qryCompletedTSPPayments!$A415)</f>
        <v/>
      </c>
      <c r="B415" s="23" t="str">
        <f>IF(A415="","",[1]qryCompletedTSPPayments!$B415)</f>
        <v/>
      </c>
      <c r="C415" s="24" t="str">
        <f>IF(A415="","",[1]qryCompletedTSPPayments!$C415)</f>
        <v/>
      </c>
      <c r="D415" s="24" t="str">
        <f>IF(A415="","",[1]qryCompletedTSPPayments!$D415)</f>
        <v/>
      </c>
    </row>
    <row r="416" spans="1:4" x14ac:dyDescent="0.2">
      <c r="A416" t="str">
        <f>IF([1]qryCompletedTSPPayments!$A416="","",[1]qryCompletedTSPPayments!$A416)</f>
        <v/>
      </c>
      <c r="B416" s="23" t="str">
        <f>IF(A416="","",[1]qryCompletedTSPPayments!$B416)</f>
        <v/>
      </c>
      <c r="C416" s="24" t="str">
        <f>IF(A416="","",[1]qryCompletedTSPPayments!$C416)</f>
        <v/>
      </c>
      <c r="D416" s="24" t="str">
        <f>IF(A416="","",[1]qryCompletedTSPPayments!$D416)</f>
        <v/>
      </c>
    </row>
    <row r="417" spans="1:4" x14ac:dyDescent="0.2">
      <c r="A417" t="str">
        <f>IF([1]qryCompletedTSPPayments!$A417="","",[1]qryCompletedTSPPayments!$A417)</f>
        <v/>
      </c>
      <c r="B417" s="23" t="str">
        <f>IF(A417="","",[1]qryCompletedTSPPayments!$B417)</f>
        <v/>
      </c>
      <c r="C417" s="24" t="str">
        <f>IF(A417="","",[1]qryCompletedTSPPayments!$C417)</f>
        <v/>
      </c>
      <c r="D417" s="24" t="str">
        <f>IF(A417="","",[1]qryCompletedTSPPayments!$D417)</f>
        <v/>
      </c>
    </row>
    <row r="418" spans="1:4" x14ac:dyDescent="0.2">
      <c r="A418" t="str">
        <f>IF([1]qryCompletedTSPPayments!$A418="","",[1]qryCompletedTSPPayments!$A418)</f>
        <v/>
      </c>
      <c r="B418" s="23" t="str">
        <f>IF(A418="","",[1]qryCompletedTSPPayments!$B418)</f>
        <v/>
      </c>
      <c r="C418" s="24" t="str">
        <f>IF(A418="","",[1]qryCompletedTSPPayments!$C418)</f>
        <v/>
      </c>
      <c r="D418" s="24" t="str">
        <f>IF(A418="","",[1]qryCompletedTSPPayments!$D418)</f>
        <v/>
      </c>
    </row>
    <row r="419" spans="1:4" x14ac:dyDescent="0.2">
      <c r="A419" t="str">
        <f>IF([1]qryCompletedTSPPayments!$A419="","",[1]qryCompletedTSPPayments!$A419)</f>
        <v/>
      </c>
      <c r="B419" s="23" t="str">
        <f>IF(A419="","",[1]qryCompletedTSPPayments!$B419)</f>
        <v/>
      </c>
      <c r="C419" s="24" t="str">
        <f>IF(A419="","",[1]qryCompletedTSPPayments!$C419)</f>
        <v/>
      </c>
      <c r="D419" s="24" t="str">
        <f>IF(A419="","",[1]qryCompletedTSPPayments!$D419)</f>
        <v/>
      </c>
    </row>
    <row r="420" spans="1:4" x14ac:dyDescent="0.2">
      <c r="A420" t="str">
        <f>IF([1]qryCompletedTSPPayments!$A420="","",[1]qryCompletedTSPPayments!$A420)</f>
        <v/>
      </c>
      <c r="B420" s="23" t="str">
        <f>IF(A420="","",[1]qryCompletedTSPPayments!$B420)</f>
        <v/>
      </c>
      <c r="C420" s="24" t="str">
        <f>IF(A420="","",[1]qryCompletedTSPPayments!$C420)</f>
        <v/>
      </c>
      <c r="D420" s="24" t="str">
        <f>IF(A420="","",[1]qryCompletedTSPPayments!$D420)</f>
        <v/>
      </c>
    </row>
    <row r="421" spans="1:4" x14ac:dyDescent="0.2">
      <c r="A421" t="str">
        <f>IF([1]qryCompletedTSPPayments!$A421="","",[1]qryCompletedTSPPayments!$A421)</f>
        <v/>
      </c>
      <c r="B421" s="23" t="str">
        <f>IF(A421="","",[1]qryCompletedTSPPayments!$B421)</f>
        <v/>
      </c>
      <c r="C421" s="24" t="str">
        <f>IF(A421="","",[1]qryCompletedTSPPayments!$C421)</f>
        <v/>
      </c>
      <c r="D421" s="24" t="str">
        <f>IF(A421="","",[1]qryCompletedTSPPayments!$D421)</f>
        <v/>
      </c>
    </row>
    <row r="422" spans="1:4" x14ac:dyDescent="0.2">
      <c r="A422" t="str">
        <f>IF([1]qryCompletedTSPPayments!$A422="","",[1]qryCompletedTSPPayments!$A422)</f>
        <v/>
      </c>
      <c r="B422" s="23" t="str">
        <f>IF(A422="","",[1]qryCompletedTSPPayments!$B422)</f>
        <v/>
      </c>
      <c r="C422" s="24" t="str">
        <f>IF(A422="","",[1]qryCompletedTSPPayments!$C422)</f>
        <v/>
      </c>
      <c r="D422" s="24" t="str">
        <f>IF(A422="","",[1]qryCompletedTSPPayments!$D422)</f>
        <v/>
      </c>
    </row>
    <row r="423" spans="1:4" x14ac:dyDescent="0.2">
      <c r="A423" t="str">
        <f>IF([1]qryCompletedTSPPayments!$A423="","",[1]qryCompletedTSPPayments!$A423)</f>
        <v/>
      </c>
      <c r="B423" s="23" t="str">
        <f>IF(A423="","",[1]qryCompletedTSPPayments!$B423)</f>
        <v/>
      </c>
      <c r="C423" s="24" t="str">
        <f>IF(A423="","",[1]qryCompletedTSPPayments!$C423)</f>
        <v/>
      </c>
      <c r="D423" s="24" t="str">
        <f>IF(A423="","",[1]qryCompletedTSPPayments!$D423)</f>
        <v/>
      </c>
    </row>
    <row r="424" spans="1:4" x14ac:dyDescent="0.2">
      <c r="A424" t="str">
        <f>IF([1]qryCompletedTSPPayments!$A424="","",[1]qryCompletedTSPPayments!$A424)</f>
        <v/>
      </c>
      <c r="B424" s="23" t="str">
        <f>IF(A424="","",[1]qryCompletedTSPPayments!$B424)</f>
        <v/>
      </c>
      <c r="C424" s="24" t="str">
        <f>IF(A424="","",[1]qryCompletedTSPPayments!$C424)</f>
        <v/>
      </c>
      <c r="D424" s="24" t="str">
        <f>IF(A424="","",[1]qryCompletedTSPPayments!$D424)</f>
        <v/>
      </c>
    </row>
    <row r="425" spans="1:4" x14ac:dyDescent="0.2">
      <c r="A425" t="str">
        <f>IF([1]qryCompletedTSPPayments!$A425="","",[1]qryCompletedTSPPayments!$A425)</f>
        <v/>
      </c>
      <c r="B425" s="23" t="str">
        <f>IF(A425="","",[1]qryCompletedTSPPayments!$B425)</f>
        <v/>
      </c>
      <c r="C425" s="24" t="str">
        <f>IF(A425="","",[1]qryCompletedTSPPayments!$C425)</f>
        <v/>
      </c>
      <c r="D425" s="24" t="str">
        <f>IF(A425="","",[1]qryCompletedTSPPayments!$D425)</f>
        <v/>
      </c>
    </row>
    <row r="426" spans="1:4" x14ac:dyDescent="0.2">
      <c r="A426" t="str">
        <f>IF([1]qryCompletedTSPPayments!$A426="","",[1]qryCompletedTSPPayments!$A426)</f>
        <v/>
      </c>
      <c r="B426" s="23" t="str">
        <f>IF(A426="","",[1]qryCompletedTSPPayments!$B426)</f>
        <v/>
      </c>
      <c r="C426" s="24" t="str">
        <f>IF(A426="","",[1]qryCompletedTSPPayments!$C426)</f>
        <v/>
      </c>
      <c r="D426" s="24" t="str">
        <f>IF(A426="","",[1]qryCompletedTSPPayments!$D426)</f>
        <v/>
      </c>
    </row>
    <row r="427" spans="1:4" x14ac:dyDescent="0.2">
      <c r="A427" t="str">
        <f>IF([1]qryCompletedTSPPayments!$A427="","",[1]qryCompletedTSPPayments!$A427)</f>
        <v/>
      </c>
      <c r="B427" s="23" t="str">
        <f>IF(A427="","",[1]qryCompletedTSPPayments!$B427)</f>
        <v/>
      </c>
      <c r="C427" s="24" t="str">
        <f>IF(A427="","",[1]qryCompletedTSPPayments!$C427)</f>
        <v/>
      </c>
      <c r="D427" s="24" t="str">
        <f>IF(A427="","",[1]qryCompletedTSPPayments!$D427)</f>
        <v/>
      </c>
    </row>
    <row r="428" spans="1:4" x14ac:dyDescent="0.2">
      <c r="A428" t="str">
        <f>IF([1]qryCompletedTSPPayments!$A428="","",[1]qryCompletedTSPPayments!$A428)</f>
        <v/>
      </c>
      <c r="B428" s="23" t="str">
        <f>IF(A428="","",[1]qryCompletedTSPPayments!$B428)</f>
        <v/>
      </c>
      <c r="C428" s="24" t="str">
        <f>IF(A428="","",[1]qryCompletedTSPPayments!$C428)</f>
        <v/>
      </c>
      <c r="D428" s="24" t="str">
        <f>IF(A428="","",[1]qryCompletedTSPPayments!$D428)</f>
        <v/>
      </c>
    </row>
    <row r="429" spans="1:4" x14ac:dyDescent="0.2">
      <c r="A429" t="str">
        <f>IF([1]qryCompletedTSPPayments!$A429="","",[1]qryCompletedTSPPayments!$A429)</f>
        <v/>
      </c>
      <c r="B429" s="23" t="str">
        <f>IF(A429="","",[1]qryCompletedTSPPayments!$B429)</f>
        <v/>
      </c>
      <c r="C429" s="24" t="str">
        <f>IF(A429="","",[1]qryCompletedTSPPayments!$C429)</f>
        <v/>
      </c>
      <c r="D429" s="24" t="str">
        <f>IF(A429="","",[1]qryCompletedTSPPayments!$D429)</f>
        <v/>
      </c>
    </row>
    <row r="430" spans="1:4" x14ac:dyDescent="0.2">
      <c r="A430" t="str">
        <f>IF([1]qryCompletedTSPPayments!$A430="","",[1]qryCompletedTSPPayments!$A430)</f>
        <v/>
      </c>
      <c r="B430" s="23" t="str">
        <f>IF(A430="","",[1]qryCompletedTSPPayments!$B430)</f>
        <v/>
      </c>
      <c r="C430" s="24" t="str">
        <f>IF(A430="","",[1]qryCompletedTSPPayments!$C430)</f>
        <v/>
      </c>
      <c r="D430" s="24" t="str">
        <f>IF(A430="","",[1]qryCompletedTSPPayments!$D430)</f>
        <v/>
      </c>
    </row>
    <row r="431" spans="1:4" x14ac:dyDescent="0.2">
      <c r="A431" t="str">
        <f>IF([1]qryCompletedTSPPayments!$A431="","",[1]qryCompletedTSPPayments!$A431)</f>
        <v/>
      </c>
      <c r="B431" s="23" t="str">
        <f>IF(A431="","",[1]qryCompletedTSPPayments!$B431)</f>
        <v/>
      </c>
      <c r="C431" s="24" t="str">
        <f>IF(A431="","",[1]qryCompletedTSPPayments!$C431)</f>
        <v/>
      </c>
      <c r="D431" s="24" t="str">
        <f>IF(A431="","",[1]qryCompletedTSPPayments!$D431)</f>
        <v/>
      </c>
    </row>
    <row r="432" spans="1:4" x14ac:dyDescent="0.2">
      <c r="A432" t="str">
        <f>IF([1]qryCompletedTSPPayments!$A432="","",[1]qryCompletedTSPPayments!$A432)</f>
        <v/>
      </c>
      <c r="B432" s="23" t="str">
        <f>IF(A432="","",[1]qryCompletedTSPPayments!$B432)</f>
        <v/>
      </c>
      <c r="C432" s="24" t="str">
        <f>IF(A432="","",[1]qryCompletedTSPPayments!$C432)</f>
        <v/>
      </c>
      <c r="D432" s="24" t="str">
        <f>IF(A432="","",[1]qryCompletedTSPPayments!$D432)</f>
        <v/>
      </c>
    </row>
    <row r="433" spans="1:4" x14ac:dyDescent="0.2">
      <c r="A433" t="str">
        <f>IF([1]qryCompletedTSPPayments!$A433="","",[1]qryCompletedTSPPayments!$A433)</f>
        <v/>
      </c>
      <c r="B433" s="23" t="str">
        <f>IF(A433="","",[1]qryCompletedTSPPayments!$B433)</f>
        <v/>
      </c>
      <c r="C433" s="24" t="str">
        <f>IF(A433="","",[1]qryCompletedTSPPayments!$C433)</f>
        <v/>
      </c>
      <c r="D433" s="24" t="str">
        <f>IF(A433="","",[1]qryCompletedTSPPayments!$D433)</f>
        <v/>
      </c>
    </row>
    <row r="434" spans="1:4" x14ac:dyDescent="0.2">
      <c r="A434" t="str">
        <f>IF([1]qryCompletedTSPPayments!$A434="","",[1]qryCompletedTSPPayments!$A434)</f>
        <v/>
      </c>
      <c r="B434" s="23" t="str">
        <f>IF(A434="","",[1]qryCompletedTSPPayments!$B434)</f>
        <v/>
      </c>
      <c r="C434" s="24" t="str">
        <f>IF(A434="","",[1]qryCompletedTSPPayments!$C434)</f>
        <v/>
      </c>
      <c r="D434" s="24" t="str">
        <f>IF(A434="","",[1]qryCompletedTSPPayments!$D434)</f>
        <v/>
      </c>
    </row>
    <row r="435" spans="1:4" x14ac:dyDescent="0.2">
      <c r="A435" t="str">
        <f>IF([1]qryCompletedTSPPayments!$A435="","",[1]qryCompletedTSPPayments!$A435)</f>
        <v/>
      </c>
      <c r="B435" s="23" t="str">
        <f>IF(A435="","",[1]qryCompletedTSPPayments!$B435)</f>
        <v/>
      </c>
      <c r="C435" s="24" t="str">
        <f>IF(A435="","",[1]qryCompletedTSPPayments!$C435)</f>
        <v/>
      </c>
      <c r="D435" s="24" t="str">
        <f>IF(A435="","",[1]qryCompletedTSPPayments!$D435)</f>
        <v/>
      </c>
    </row>
    <row r="436" spans="1:4" x14ac:dyDescent="0.2">
      <c r="A436" t="str">
        <f>IF([1]qryCompletedTSPPayments!$A436="","",[1]qryCompletedTSPPayments!$A436)</f>
        <v/>
      </c>
      <c r="B436" s="23" t="str">
        <f>IF(A436="","",[1]qryCompletedTSPPayments!$B436)</f>
        <v/>
      </c>
      <c r="C436" s="24" t="str">
        <f>IF(A436="","",[1]qryCompletedTSPPayments!$C436)</f>
        <v/>
      </c>
      <c r="D436" s="24" t="str">
        <f>IF(A436="","",[1]qryCompletedTSPPayments!$D436)</f>
        <v/>
      </c>
    </row>
    <row r="437" spans="1:4" x14ac:dyDescent="0.2">
      <c r="A437" t="str">
        <f>IF([1]qryCompletedTSPPayments!$A437="","",[1]qryCompletedTSPPayments!$A437)</f>
        <v/>
      </c>
      <c r="B437" s="23" t="str">
        <f>IF(A437="","",[1]qryCompletedTSPPayments!$B437)</f>
        <v/>
      </c>
      <c r="C437" s="24" t="str">
        <f>IF(A437="","",[1]qryCompletedTSPPayments!$C437)</f>
        <v/>
      </c>
      <c r="D437" s="24" t="str">
        <f>IF(A437="","",[1]qryCompletedTSPPayments!$D437)</f>
        <v/>
      </c>
    </row>
    <row r="438" spans="1:4" x14ac:dyDescent="0.2">
      <c r="A438" t="str">
        <f>IF([1]qryCompletedTSPPayments!$A438="","",[1]qryCompletedTSPPayments!$A438)</f>
        <v/>
      </c>
      <c r="B438" s="23" t="str">
        <f>IF(A438="","",[1]qryCompletedTSPPayments!$B438)</f>
        <v/>
      </c>
      <c r="C438" s="24" t="str">
        <f>IF(A438="","",[1]qryCompletedTSPPayments!$C438)</f>
        <v/>
      </c>
      <c r="D438" s="24" t="str">
        <f>IF(A438="","",[1]qryCompletedTSPPayments!$D438)</f>
        <v/>
      </c>
    </row>
    <row r="439" spans="1:4" x14ac:dyDescent="0.2">
      <c r="A439" t="str">
        <f>IF([1]qryCompletedTSPPayments!$A439="","",[1]qryCompletedTSPPayments!$A439)</f>
        <v/>
      </c>
      <c r="B439" s="23" t="str">
        <f>IF(A439="","",[1]qryCompletedTSPPayments!$B439)</f>
        <v/>
      </c>
      <c r="C439" s="24" t="str">
        <f>IF(A439="","",[1]qryCompletedTSPPayments!$C439)</f>
        <v/>
      </c>
      <c r="D439" s="24" t="str">
        <f>IF(A439="","",[1]qryCompletedTSPPayments!$D439)</f>
        <v/>
      </c>
    </row>
    <row r="440" spans="1:4" x14ac:dyDescent="0.2">
      <c r="A440" t="str">
        <f>IF([1]qryCompletedTSPPayments!$A440="","",[1]qryCompletedTSPPayments!$A440)</f>
        <v/>
      </c>
      <c r="B440" s="23" t="str">
        <f>IF(A440="","",[1]qryCompletedTSPPayments!$B440)</f>
        <v/>
      </c>
      <c r="C440" s="24" t="str">
        <f>IF(A440="","",[1]qryCompletedTSPPayments!$C440)</f>
        <v/>
      </c>
      <c r="D440" s="24" t="str">
        <f>IF(A440="","",[1]qryCompletedTSPPayments!$D440)</f>
        <v/>
      </c>
    </row>
    <row r="441" spans="1:4" x14ac:dyDescent="0.2">
      <c r="A441" t="str">
        <f>IF([1]qryCompletedTSPPayments!$A441="","",[1]qryCompletedTSPPayments!$A441)</f>
        <v/>
      </c>
      <c r="B441" s="23" t="str">
        <f>IF(A441="","",[1]qryCompletedTSPPayments!$B441)</f>
        <v/>
      </c>
      <c r="C441" s="24" t="str">
        <f>IF(A441="","",[1]qryCompletedTSPPayments!$C441)</f>
        <v/>
      </c>
      <c r="D441" s="24" t="str">
        <f>IF(A441="","",[1]qryCompletedTSPPayments!$D441)</f>
        <v/>
      </c>
    </row>
    <row r="442" spans="1:4" x14ac:dyDescent="0.2">
      <c r="A442" t="str">
        <f>IF([1]qryCompletedTSPPayments!$A442="","",[1]qryCompletedTSPPayments!$A442)</f>
        <v/>
      </c>
      <c r="B442" s="23" t="str">
        <f>IF(A442="","",[1]qryCompletedTSPPayments!$B442)</f>
        <v/>
      </c>
      <c r="C442" s="24" t="str">
        <f>IF(A442="","",[1]qryCompletedTSPPayments!$C442)</f>
        <v/>
      </c>
      <c r="D442" s="24" t="str">
        <f>IF(A442="","",[1]qryCompletedTSPPayments!$D442)</f>
        <v/>
      </c>
    </row>
    <row r="443" spans="1:4" x14ac:dyDescent="0.2">
      <c r="A443" t="str">
        <f>IF([1]qryCompletedTSPPayments!$A443="","",[1]qryCompletedTSPPayments!$A443)</f>
        <v/>
      </c>
      <c r="B443" s="23" t="str">
        <f>IF(A443="","",[1]qryCompletedTSPPayments!$B443)</f>
        <v/>
      </c>
      <c r="C443" s="24" t="str">
        <f>IF(A443="","",[1]qryCompletedTSPPayments!$C443)</f>
        <v/>
      </c>
      <c r="D443" s="24" t="str">
        <f>IF(A443="","",[1]qryCompletedTSPPayments!$D443)</f>
        <v/>
      </c>
    </row>
    <row r="444" spans="1:4" x14ac:dyDescent="0.2">
      <c r="A444" t="str">
        <f>IF([1]qryCompletedTSPPayments!$A444="","",[1]qryCompletedTSPPayments!$A444)</f>
        <v/>
      </c>
      <c r="B444" s="23" t="str">
        <f>IF(A444="","",[1]qryCompletedTSPPayments!$B444)</f>
        <v/>
      </c>
      <c r="C444" s="24" t="str">
        <f>IF(A444="","",[1]qryCompletedTSPPayments!$C444)</f>
        <v/>
      </c>
      <c r="D444" s="24" t="str">
        <f>IF(A444="","",[1]qryCompletedTSPPayments!$D444)</f>
        <v/>
      </c>
    </row>
    <row r="445" spans="1:4" x14ac:dyDescent="0.2">
      <c r="A445" t="str">
        <f>IF([1]qryCompletedTSPPayments!$A445="","",[1]qryCompletedTSPPayments!$A445)</f>
        <v/>
      </c>
      <c r="B445" s="23" t="str">
        <f>IF(A445="","",[1]qryCompletedTSPPayments!$B445)</f>
        <v/>
      </c>
      <c r="C445" s="24" t="str">
        <f>IF(A445="","",[1]qryCompletedTSPPayments!$C445)</f>
        <v/>
      </c>
      <c r="D445" s="24" t="str">
        <f>IF(A445="","",[1]qryCompletedTSPPayments!$D445)</f>
        <v/>
      </c>
    </row>
    <row r="446" spans="1:4" x14ac:dyDescent="0.2">
      <c r="A446" t="str">
        <f>IF([1]qryCompletedTSPPayments!$A446="","",[1]qryCompletedTSPPayments!$A446)</f>
        <v/>
      </c>
      <c r="B446" s="23" t="str">
        <f>IF(A446="","",[1]qryCompletedTSPPayments!$B446)</f>
        <v/>
      </c>
      <c r="C446" s="24" t="str">
        <f>IF(A446="","",[1]qryCompletedTSPPayments!$C446)</f>
        <v/>
      </c>
      <c r="D446" s="24" t="str">
        <f>IF(A446="","",[1]qryCompletedTSPPayments!$D446)</f>
        <v/>
      </c>
    </row>
    <row r="447" spans="1:4" x14ac:dyDescent="0.2">
      <c r="A447" t="str">
        <f>IF([1]qryCompletedTSPPayments!$A447="","",[1]qryCompletedTSPPayments!$A447)</f>
        <v/>
      </c>
      <c r="B447" s="23" t="str">
        <f>IF(A447="","",[1]qryCompletedTSPPayments!$B447)</f>
        <v/>
      </c>
      <c r="C447" s="24" t="str">
        <f>IF(A447="","",[1]qryCompletedTSPPayments!$C447)</f>
        <v/>
      </c>
      <c r="D447" s="24" t="str">
        <f>IF(A447="","",[1]qryCompletedTSPPayments!$D447)</f>
        <v/>
      </c>
    </row>
    <row r="448" spans="1:4" x14ac:dyDescent="0.2">
      <c r="A448" t="str">
        <f>IF([1]qryCompletedTSPPayments!$A448="","",[1]qryCompletedTSPPayments!$A448)</f>
        <v/>
      </c>
      <c r="B448" s="23" t="str">
        <f>IF(A448="","",[1]qryCompletedTSPPayments!$B448)</f>
        <v/>
      </c>
      <c r="C448" s="24" t="str">
        <f>IF(A448="","",[1]qryCompletedTSPPayments!$C448)</f>
        <v/>
      </c>
      <c r="D448" s="24" t="str">
        <f>IF(A448="","",[1]qryCompletedTSPPayments!$D448)</f>
        <v/>
      </c>
    </row>
    <row r="449" spans="1:4" x14ac:dyDescent="0.2">
      <c r="A449" t="str">
        <f>IF([1]qryCompletedTSPPayments!$A449="","",[1]qryCompletedTSPPayments!$A449)</f>
        <v/>
      </c>
      <c r="B449" s="23" t="str">
        <f>IF(A449="","",[1]qryCompletedTSPPayments!$B449)</f>
        <v/>
      </c>
      <c r="C449" s="24" t="str">
        <f>IF(A449="","",[1]qryCompletedTSPPayments!$C449)</f>
        <v/>
      </c>
      <c r="D449" s="24" t="str">
        <f>IF(A449="","",[1]qryCompletedTSPPayments!$D449)</f>
        <v/>
      </c>
    </row>
    <row r="450" spans="1:4" x14ac:dyDescent="0.2">
      <c r="A450" t="str">
        <f>IF([1]qryCompletedTSPPayments!$A450="","",[1]qryCompletedTSPPayments!$A450)</f>
        <v/>
      </c>
      <c r="B450" s="23" t="str">
        <f>IF(A450="","",[1]qryCompletedTSPPayments!$B450)</f>
        <v/>
      </c>
      <c r="C450" s="24" t="str">
        <f>IF(A450="","",[1]qryCompletedTSPPayments!$C450)</f>
        <v/>
      </c>
      <c r="D450" s="24" t="str">
        <f>IF(A450="","",[1]qryCompletedTSPPayments!$D450)</f>
        <v/>
      </c>
    </row>
    <row r="451" spans="1:4" x14ac:dyDescent="0.2">
      <c r="A451" t="str">
        <f>IF([1]qryCompletedTSPPayments!$A451="","",[1]qryCompletedTSPPayments!$A451)</f>
        <v/>
      </c>
      <c r="B451" s="23" t="str">
        <f>IF(A451="","",[1]qryCompletedTSPPayments!$B451)</f>
        <v/>
      </c>
      <c r="C451" s="24" t="str">
        <f>IF(A451="","",[1]qryCompletedTSPPayments!$C451)</f>
        <v/>
      </c>
      <c r="D451" s="24" t="str">
        <f>IF(A451="","",[1]qryCompletedTSPPayments!$D451)</f>
        <v/>
      </c>
    </row>
    <row r="452" spans="1:4" x14ac:dyDescent="0.2">
      <c r="A452" t="str">
        <f>IF([1]qryCompletedTSPPayments!$A452="","",[1]qryCompletedTSPPayments!$A452)</f>
        <v/>
      </c>
      <c r="B452" s="23" t="str">
        <f>IF(A452="","",[1]qryCompletedTSPPayments!$B452)</f>
        <v/>
      </c>
      <c r="C452" s="24" t="str">
        <f>IF(A452="","",[1]qryCompletedTSPPayments!$C452)</f>
        <v/>
      </c>
      <c r="D452" s="24" t="str">
        <f>IF(A452="","",[1]qryCompletedTSPPayments!$D452)</f>
        <v/>
      </c>
    </row>
    <row r="453" spans="1:4" x14ac:dyDescent="0.2">
      <c r="A453" t="str">
        <f>IF([1]qryCompletedTSPPayments!$A453="","",[1]qryCompletedTSPPayments!$A453)</f>
        <v/>
      </c>
      <c r="B453" s="23" t="str">
        <f>IF(A453="","",[1]qryCompletedTSPPayments!$B453)</f>
        <v/>
      </c>
      <c r="C453" s="24" t="str">
        <f>IF(A453="","",[1]qryCompletedTSPPayments!$C453)</f>
        <v/>
      </c>
      <c r="D453" s="24" t="str">
        <f>IF(A453="","",[1]qryCompletedTSPPayments!$D453)</f>
        <v/>
      </c>
    </row>
    <row r="454" spans="1:4" x14ac:dyDescent="0.2">
      <c r="A454" t="str">
        <f>IF([1]qryCompletedTSPPayments!$A454="","",[1]qryCompletedTSPPayments!$A454)</f>
        <v/>
      </c>
      <c r="B454" s="23" t="str">
        <f>IF(A454="","",[1]qryCompletedTSPPayments!$B454)</f>
        <v/>
      </c>
      <c r="C454" s="24" t="str">
        <f>IF(A454="","",[1]qryCompletedTSPPayments!$C454)</f>
        <v/>
      </c>
      <c r="D454" s="24" t="str">
        <f>IF(A454="","",[1]qryCompletedTSPPayments!$D454)</f>
        <v/>
      </c>
    </row>
    <row r="455" spans="1:4" x14ac:dyDescent="0.2">
      <c r="A455" t="str">
        <f>IF([1]qryCompletedTSPPayments!$A455="","",[1]qryCompletedTSPPayments!$A455)</f>
        <v/>
      </c>
      <c r="B455" s="23" t="str">
        <f>IF(A455="","",[1]qryCompletedTSPPayments!$B455)</f>
        <v/>
      </c>
      <c r="C455" s="24" t="str">
        <f>IF(A455="","",[1]qryCompletedTSPPayments!$C455)</f>
        <v/>
      </c>
      <c r="D455" s="24" t="str">
        <f>IF(A455="","",[1]qryCompletedTSPPayments!$D455)</f>
        <v/>
      </c>
    </row>
    <row r="456" spans="1:4" x14ac:dyDescent="0.2">
      <c r="A456" t="str">
        <f>IF([1]qryCompletedTSPPayments!$A456="","",[1]qryCompletedTSPPayments!$A456)</f>
        <v/>
      </c>
      <c r="B456" s="23" t="str">
        <f>IF(A456="","",[1]qryCompletedTSPPayments!$B456)</f>
        <v/>
      </c>
      <c r="C456" s="24" t="str">
        <f>IF(A456="","",[1]qryCompletedTSPPayments!$C456)</f>
        <v/>
      </c>
      <c r="D456" s="24" t="str">
        <f>IF(A456="","",[1]qryCompletedTSPPayments!$D456)</f>
        <v/>
      </c>
    </row>
    <row r="457" spans="1:4" x14ac:dyDescent="0.2">
      <c r="A457" t="str">
        <f>IF([1]qryCompletedTSPPayments!$A457="","",[1]qryCompletedTSPPayments!$A457)</f>
        <v/>
      </c>
      <c r="B457" s="23" t="str">
        <f>IF(A457="","",[1]qryCompletedTSPPayments!$B457)</f>
        <v/>
      </c>
      <c r="C457" s="24" t="str">
        <f>IF(A457="","",[1]qryCompletedTSPPayments!$C457)</f>
        <v/>
      </c>
      <c r="D457" s="24" t="str">
        <f>IF(A457="","",[1]qryCompletedTSPPayments!$D457)</f>
        <v/>
      </c>
    </row>
    <row r="458" spans="1:4" x14ac:dyDescent="0.2">
      <c r="A458" t="str">
        <f>IF([1]qryCompletedTSPPayments!$A458="","",[1]qryCompletedTSPPayments!$A458)</f>
        <v/>
      </c>
      <c r="B458" s="23" t="str">
        <f>IF(A458="","",[1]qryCompletedTSPPayments!$B458)</f>
        <v/>
      </c>
      <c r="C458" s="24" t="str">
        <f>IF(A458="","",[1]qryCompletedTSPPayments!$C458)</f>
        <v/>
      </c>
      <c r="D458" s="24" t="str">
        <f>IF(A458="","",[1]qryCompletedTSPPayments!$D458)</f>
        <v/>
      </c>
    </row>
    <row r="459" spans="1:4" x14ac:dyDescent="0.2">
      <c r="A459" t="str">
        <f>IF([1]qryCompletedTSPPayments!$A459="","",[1]qryCompletedTSPPayments!$A459)</f>
        <v/>
      </c>
      <c r="B459" s="23" t="str">
        <f>IF(A459="","",[1]qryCompletedTSPPayments!$B459)</f>
        <v/>
      </c>
      <c r="C459" s="24" t="str">
        <f>IF(A459="","",[1]qryCompletedTSPPayments!$C459)</f>
        <v/>
      </c>
      <c r="D459" s="24" t="str">
        <f>IF(A459="","",[1]qryCompletedTSPPayments!$D459)</f>
        <v/>
      </c>
    </row>
    <row r="460" spans="1:4" x14ac:dyDescent="0.2">
      <c r="A460" t="str">
        <f>IF([1]qryCompletedTSPPayments!$A460="","",[1]qryCompletedTSPPayments!$A460)</f>
        <v/>
      </c>
      <c r="B460" s="23" t="str">
        <f>IF(A460="","",[1]qryCompletedTSPPayments!$B460)</f>
        <v/>
      </c>
      <c r="C460" s="24" t="str">
        <f>IF(A460="","",[1]qryCompletedTSPPayments!$C460)</f>
        <v/>
      </c>
      <c r="D460" s="24" t="str">
        <f>IF(A460="","",[1]qryCompletedTSPPayments!$D460)</f>
        <v/>
      </c>
    </row>
    <row r="461" spans="1:4" x14ac:dyDescent="0.2">
      <c r="A461" t="str">
        <f>IF([1]qryCompletedTSPPayments!$A461="","",[1]qryCompletedTSPPayments!$A461)</f>
        <v/>
      </c>
      <c r="B461" s="23" t="str">
        <f>IF(A461="","",[1]qryCompletedTSPPayments!$B461)</f>
        <v/>
      </c>
      <c r="C461" s="24" t="str">
        <f>IF(A461="","",[1]qryCompletedTSPPayments!$C461)</f>
        <v/>
      </c>
      <c r="D461" s="24" t="str">
        <f>IF(A461="","",[1]qryCompletedTSPPayments!$D461)</f>
        <v/>
      </c>
    </row>
    <row r="462" spans="1:4" x14ac:dyDescent="0.2">
      <c r="A462" t="str">
        <f>IF([1]qryCompletedTSPPayments!$A462="","",[1]qryCompletedTSPPayments!$A462)</f>
        <v/>
      </c>
      <c r="B462" s="23" t="str">
        <f>IF(A462="","",[1]qryCompletedTSPPayments!$B462)</f>
        <v/>
      </c>
      <c r="C462" s="24" t="str">
        <f>IF(A462="","",[1]qryCompletedTSPPayments!$C462)</f>
        <v/>
      </c>
      <c r="D462" s="24" t="str">
        <f>IF(A462="","",[1]qryCompletedTSPPayments!$D462)</f>
        <v/>
      </c>
    </row>
    <row r="463" spans="1:4" x14ac:dyDescent="0.2">
      <c r="A463" t="str">
        <f>IF([1]qryCompletedTSPPayments!$A463="","",[1]qryCompletedTSPPayments!$A463)</f>
        <v/>
      </c>
      <c r="B463" s="23" t="str">
        <f>IF(A463="","",[1]qryCompletedTSPPayments!$B463)</f>
        <v/>
      </c>
      <c r="C463" s="24" t="str">
        <f>IF(A463="","",[1]qryCompletedTSPPayments!$C463)</f>
        <v/>
      </c>
      <c r="D463" s="24" t="str">
        <f>IF(A463="","",[1]qryCompletedTSPPayments!$D463)</f>
        <v/>
      </c>
    </row>
    <row r="464" spans="1:4" x14ac:dyDescent="0.2">
      <c r="A464" t="str">
        <f>IF([1]qryCompletedTSPPayments!$A464="","",[1]qryCompletedTSPPayments!$A464)</f>
        <v/>
      </c>
      <c r="B464" s="23" t="str">
        <f>IF(A464="","",[1]qryCompletedTSPPayments!$B464)</f>
        <v/>
      </c>
      <c r="C464" s="24" t="str">
        <f>IF(A464="","",[1]qryCompletedTSPPayments!$C464)</f>
        <v/>
      </c>
      <c r="D464" s="24" t="str">
        <f>IF(A464="","",[1]qryCompletedTSPPayments!$D464)</f>
        <v/>
      </c>
    </row>
    <row r="465" spans="1:4" x14ac:dyDescent="0.2">
      <c r="A465" t="str">
        <f>IF([1]qryCompletedTSPPayments!$A465="","",[1]qryCompletedTSPPayments!$A465)</f>
        <v/>
      </c>
      <c r="B465" s="23" t="str">
        <f>IF(A465="","",[1]qryCompletedTSPPayments!$B465)</f>
        <v/>
      </c>
      <c r="C465" s="24" t="str">
        <f>IF(A465="","",[1]qryCompletedTSPPayments!$C465)</f>
        <v/>
      </c>
      <c r="D465" s="24" t="str">
        <f>IF(A465="","",[1]qryCompletedTSPPayments!$D465)</f>
        <v/>
      </c>
    </row>
    <row r="466" spans="1:4" x14ac:dyDescent="0.2">
      <c r="A466" t="str">
        <f>IF([1]qryCompletedTSPPayments!$A466="","",[1]qryCompletedTSPPayments!$A466)</f>
        <v/>
      </c>
      <c r="B466" s="23" t="str">
        <f>IF(A466="","",[1]qryCompletedTSPPayments!$B466)</f>
        <v/>
      </c>
      <c r="C466" s="24" t="str">
        <f>IF(A466="","",[1]qryCompletedTSPPayments!$C466)</f>
        <v/>
      </c>
      <c r="D466" s="24" t="str">
        <f>IF(A466="","",[1]qryCompletedTSPPayments!$D466)</f>
        <v/>
      </c>
    </row>
    <row r="467" spans="1:4" x14ac:dyDescent="0.2">
      <c r="A467" t="str">
        <f>IF([1]qryCompletedTSPPayments!$A467="","",[1]qryCompletedTSPPayments!$A467)</f>
        <v/>
      </c>
      <c r="B467" s="23" t="str">
        <f>IF(A467="","",[1]qryCompletedTSPPayments!$B467)</f>
        <v/>
      </c>
      <c r="C467" s="24" t="str">
        <f>IF(A467="","",[1]qryCompletedTSPPayments!$C467)</f>
        <v/>
      </c>
      <c r="D467" s="24" t="str">
        <f>IF(A467="","",[1]qryCompletedTSPPayments!$D467)</f>
        <v/>
      </c>
    </row>
    <row r="468" spans="1:4" x14ac:dyDescent="0.2">
      <c r="A468" t="str">
        <f>IF([1]qryCompletedTSPPayments!$A468="","",[1]qryCompletedTSPPayments!$A468)</f>
        <v/>
      </c>
      <c r="B468" s="23" t="str">
        <f>IF(A468="","",[1]qryCompletedTSPPayments!$B468)</f>
        <v/>
      </c>
      <c r="C468" s="24" t="str">
        <f>IF(A468="","",[1]qryCompletedTSPPayments!$C468)</f>
        <v/>
      </c>
      <c r="D468" s="24" t="str">
        <f>IF(A468="","",[1]qryCompletedTSPPayments!$D468)</f>
        <v/>
      </c>
    </row>
    <row r="469" spans="1:4" x14ac:dyDescent="0.2">
      <c r="A469" t="str">
        <f>IF([1]qryCompletedTSPPayments!$A469="","",[1]qryCompletedTSPPayments!$A469)</f>
        <v/>
      </c>
      <c r="B469" s="23" t="str">
        <f>IF(A469="","",[1]qryCompletedTSPPayments!$B469)</f>
        <v/>
      </c>
      <c r="C469" s="24" t="str">
        <f>IF(A469="","",[1]qryCompletedTSPPayments!$C469)</f>
        <v/>
      </c>
      <c r="D469" s="24" t="str">
        <f>IF(A469="","",[1]qryCompletedTSPPayments!$D469)</f>
        <v/>
      </c>
    </row>
    <row r="470" spans="1:4" x14ac:dyDescent="0.2">
      <c r="A470" t="str">
        <f>IF([1]qryCompletedTSPPayments!$A470="","",[1]qryCompletedTSPPayments!$A470)</f>
        <v/>
      </c>
      <c r="B470" s="23" t="str">
        <f>IF(A470="","",[1]qryCompletedTSPPayments!$B470)</f>
        <v/>
      </c>
      <c r="C470" s="24" t="str">
        <f>IF(A470="","",[1]qryCompletedTSPPayments!$C470)</f>
        <v/>
      </c>
      <c r="D470" s="24" t="str">
        <f>IF(A470="","",[1]qryCompletedTSPPayments!$D470)</f>
        <v/>
      </c>
    </row>
    <row r="471" spans="1:4" x14ac:dyDescent="0.2">
      <c r="A471" t="str">
        <f>IF([1]qryCompletedTSPPayments!$A471="","",[1]qryCompletedTSPPayments!$A471)</f>
        <v/>
      </c>
      <c r="B471" s="23" t="str">
        <f>IF(A471="","",[1]qryCompletedTSPPayments!$B471)</f>
        <v/>
      </c>
      <c r="C471" s="24" t="str">
        <f>IF(A471="","",[1]qryCompletedTSPPayments!$C471)</f>
        <v/>
      </c>
      <c r="D471" s="24" t="str">
        <f>IF(A471="","",[1]qryCompletedTSPPayments!$D471)</f>
        <v/>
      </c>
    </row>
    <row r="472" spans="1:4" x14ac:dyDescent="0.2">
      <c r="A472" t="str">
        <f>IF([1]qryCompletedTSPPayments!$A472="","",[1]qryCompletedTSPPayments!$A472)</f>
        <v/>
      </c>
      <c r="B472" s="23" t="str">
        <f>IF(A472="","",[1]qryCompletedTSPPayments!$B472)</f>
        <v/>
      </c>
      <c r="C472" s="24" t="str">
        <f>IF(A472="","",[1]qryCompletedTSPPayments!$C472)</f>
        <v/>
      </c>
      <c r="D472" s="24" t="str">
        <f>IF(A472="","",[1]qryCompletedTSPPayments!$D472)</f>
        <v/>
      </c>
    </row>
    <row r="473" spans="1:4" x14ac:dyDescent="0.2">
      <c r="A473" t="str">
        <f>IF([1]qryCompletedTSPPayments!$A473="","",[1]qryCompletedTSPPayments!$A473)</f>
        <v/>
      </c>
      <c r="B473" s="23" t="str">
        <f>IF(A473="","",[1]qryCompletedTSPPayments!$B473)</f>
        <v/>
      </c>
      <c r="C473" s="24" t="str">
        <f>IF(A473="","",[1]qryCompletedTSPPayments!$C473)</f>
        <v/>
      </c>
      <c r="D473" s="24" t="str">
        <f>IF(A473="","",[1]qryCompletedTSPPayments!$D473)</f>
        <v/>
      </c>
    </row>
    <row r="474" spans="1:4" x14ac:dyDescent="0.2">
      <c r="A474" t="str">
        <f>IF([1]qryCompletedTSPPayments!$A474="","",[1]qryCompletedTSPPayments!$A474)</f>
        <v/>
      </c>
      <c r="B474" s="23" t="str">
        <f>IF(A474="","",[1]qryCompletedTSPPayments!$B474)</f>
        <v/>
      </c>
      <c r="C474" s="24" t="str">
        <f>IF(A474="","",[1]qryCompletedTSPPayments!$C474)</f>
        <v/>
      </c>
      <c r="D474" s="24" t="str">
        <f>IF(A474="","",[1]qryCompletedTSPPayments!$D474)</f>
        <v/>
      </c>
    </row>
    <row r="475" spans="1:4" x14ac:dyDescent="0.2">
      <c r="A475" t="str">
        <f>IF([1]qryCompletedTSPPayments!$A475="","",[1]qryCompletedTSPPayments!$A475)</f>
        <v/>
      </c>
      <c r="B475" s="23" t="str">
        <f>IF(A475="","",[1]qryCompletedTSPPayments!$B475)</f>
        <v/>
      </c>
      <c r="C475" s="24" t="str">
        <f>IF(A475="","",[1]qryCompletedTSPPayments!$C475)</f>
        <v/>
      </c>
      <c r="D475" s="24" t="str">
        <f>IF(A475="","",[1]qryCompletedTSPPayments!$D475)</f>
        <v/>
      </c>
    </row>
    <row r="476" spans="1:4" x14ac:dyDescent="0.2">
      <c r="A476" t="str">
        <f>IF([1]qryCompletedTSPPayments!$A476="","",[1]qryCompletedTSPPayments!$A476)</f>
        <v/>
      </c>
      <c r="B476" s="23" t="str">
        <f>IF(A476="","",[1]qryCompletedTSPPayments!$B476)</f>
        <v/>
      </c>
      <c r="C476" s="24" t="str">
        <f>IF(A476="","",[1]qryCompletedTSPPayments!$C476)</f>
        <v/>
      </c>
      <c r="D476" s="24" t="str">
        <f>IF(A476="","",[1]qryCompletedTSPPayments!$D476)</f>
        <v/>
      </c>
    </row>
    <row r="477" spans="1:4" x14ac:dyDescent="0.2">
      <c r="A477" t="str">
        <f>IF([1]qryCompletedTSPPayments!$A477="","",[1]qryCompletedTSPPayments!$A477)</f>
        <v/>
      </c>
      <c r="B477" s="23" t="str">
        <f>IF(A477="","",[1]qryCompletedTSPPayments!$B477)</f>
        <v/>
      </c>
      <c r="C477" s="24" t="str">
        <f>IF(A477="","",[1]qryCompletedTSPPayments!$C477)</f>
        <v/>
      </c>
      <c r="D477" s="24" t="str">
        <f>IF(A477="","",[1]qryCompletedTSPPayments!$D477)</f>
        <v/>
      </c>
    </row>
    <row r="478" spans="1:4" x14ac:dyDescent="0.2">
      <c r="A478" t="str">
        <f>IF([1]qryCompletedTSPPayments!$A478="","",[1]qryCompletedTSPPayments!$A478)</f>
        <v/>
      </c>
      <c r="B478" s="23" t="str">
        <f>IF(A478="","",[1]qryCompletedTSPPayments!$B478)</f>
        <v/>
      </c>
      <c r="C478" s="24" t="str">
        <f>IF(A478="","",[1]qryCompletedTSPPayments!$C478)</f>
        <v/>
      </c>
      <c r="D478" s="24" t="str">
        <f>IF(A478="","",[1]qryCompletedTSPPayments!$D478)</f>
        <v/>
      </c>
    </row>
    <row r="479" spans="1:4" x14ac:dyDescent="0.2">
      <c r="A479" t="str">
        <f>IF([1]qryCompletedTSPPayments!$A479="","",[1]qryCompletedTSPPayments!$A479)</f>
        <v/>
      </c>
      <c r="B479" s="23" t="str">
        <f>IF(A479="","",[1]qryCompletedTSPPayments!$B479)</f>
        <v/>
      </c>
      <c r="C479" s="24" t="str">
        <f>IF(A479="","",[1]qryCompletedTSPPayments!$C479)</f>
        <v/>
      </c>
      <c r="D479" s="24" t="str">
        <f>IF(A479="","",[1]qryCompletedTSPPayments!$D479)</f>
        <v/>
      </c>
    </row>
    <row r="480" spans="1:4" x14ac:dyDescent="0.2">
      <c r="A480" t="str">
        <f>IF([1]qryCompletedTSPPayments!$A480="","",[1]qryCompletedTSPPayments!$A480)</f>
        <v/>
      </c>
      <c r="B480" s="23" t="str">
        <f>IF(A480="","",[1]qryCompletedTSPPayments!$B480)</f>
        <v/>
      </c>
      <c r="C480" s="24" t="str">
        <f>IF(A480="","",[1]qryCompletedTSPPayments!$C480)</f>
        <v/>
      </c>
      <c r="D480" s="24" t="str">
        <f>IF(A480="","",[1]qryCompletedTSPPayments!$D480)</f>
        <v/>
      </c>
    </row>
    <row r="481" spans="1:4" x14ac:dyDescent="0.2">
      <c r="A481" t="str">
        <f>IF([1]qryCompletedTSPPayments!$A481="","",[1]qryCompletedTSPPayments!$A481)</f>
        <v/>
      </c>
      <c r="B481" s="23" t="str">
        <f>IF(A481="","",[1]qryCompletedTSPPayments!$B481)</f>
        <v/>
      </c>
      <c r="C481" s="24" t="str">
        <f>IF(A481="","",[1]qryCompletedTSPPayments!$C481)</f>
        <v/>
      </c>
      <c r="D481" s="24" t="str">
        <f>IF(A481="","",[1]qryCompletedTSPPayments!$D481)</f>
        <v/>
      </c>
    </row>
    <row r="482" spans="1:4" x14ac:dyDescent="0.2">
      <c r="A482" t="str">
        <f>IF([1]qryCompletedTSPPayments!$A482="","",[1]qryCompletedTSPPayments!$A482)</f>
        <v/>
      </c>
      <c r="B482" s="23" t="str">
        <f>IF(A482="","",[1]qryCompletedTSPPayments!$B482)</f>
        <v/>
      </c>
      <c r="C482" s="24" t="str">
        <f>IF(A482="","",[1]qryCompletedTSPPayments!$C482)</f>
        <v/>
      </c>
      <c r="D482" s="24" t="str">
        <f>IF(A482="","",[1]qryCompletedTSPPayments!$D482)</f>
        <v/>
      </c>
    </row>
    <row r="483" spans="1:4" x14ac:dyDescent="0.2">
      <c r="A483" t="str">
        <f>IF([1]qryCompletedTSPPayments!$A483="","",[1]qryCompletedTSPPayments!$A483)</f>
        <v/>
      </c>
      <c r="B483" s="23" t="str">
        <f>IF(A483="","",[1]qryCompletedTSPPayments!$B483)</f>
        <v/>
      </c>
      <c r="C483" s="24" t="str">
        <f>IF(A483="","",[1]qryCompletedTSPPayments!$C483)</f>
        <v/>
      </c>
      <c r="D483" s="24" t="str">
        <f>IF(A483="","",[1]qryCompletedTSPPayments!$D483)</f>
        <v/>
      </c>
    </row>
    <row r="484" spans="1:4" x14ac:dyDescent="0.2">
      <c r="A484" t="str">
        <f>IF([1]qryCompletedTSPPayments!$A484="","",[1]qryCompletedTSPPayments!$A484)</f>
        <v/>
      </c>
      <c r="B484" s="23" t="str">
        <f>IF(A484="","",[1]qryCompletedTSPPayments!$B484)</f>
        <v/>
      </c>
      <c r="C484" s="24" t="str">
        <f>IF(A484="","",[1]qryCompletedTSPPayments!$C484)</f>
        <v/>
      </c>
      <c r="D484" s="24" t="str">
        <f>IF(A484="","",[1]qryCompletedTSPPayments!$D484)</f>
        <v/>
      </c>
    </row>
    <row r="485" spans="1:4" x14ac:dyDescent="0.2">
      <c r="A485" t="str">
        <f>IF([1]qryCompletedTSPPayments!$A485="","",[1]qryCompletedTSPPayments!$A485)</f>
        <v/>
      </c>
      <c r="B485" s="23" t="str">
        <f>IF(A485="","",[1]qryCompletedTSPPayments!$B485)</f>
        <v/>
      </c>
      <c r="C485" s="24" t="str">
        <f>IF(A485="","",[1]qryCompletedTSPPayments!$C485)</f>
        <v/>
      </c>
      <c r="D485" s="24" t="str">
        <f>IF(A485="","",[1]qryCompletedTSPPayments!$D485)</f>
        <v/>
      </c>
    </row>
    <row r="486" spans="1:4" x14ac:dyDescent="0.2">
      <c r="A486" t="str">
        <f>IF([1]qryCompletedTSPPayments!$A486="","",[1]qryCompletedTSPPayments!$A486)</f>
        <v/>
      </c>
      <c r="B486" s="23" t="str">
        <f>IF(A486="","",[1]qryCompletedTSPPayments!$B486)</f>
        <v/>
      </c>
      <c r="C486" s="24" t="str">
        <f>IF(A486="","",[1]qryCompletedTSPPayments!$C486)</f>
        <v/>
      </c>
      <c r="D486" s="24" t="str">
        <f>IF(A486="","",[1]qryCompletedTSPPayments!$D486)</f>
        <v/>
      </c>
    </row>
    <row r="487" spans="1:4" x14ac:dyDescent="0.2">
      <c r="A487" t="str">
        <f>IF([1]qryCompletedTSPPayments!$A487="","",[1]qryCompletedTSPPayments!$A487)</f>
        <v/>
      </c>
      <c r="B487" s="23" t="str">
        <f>IF(A487="","",[1]qryCompletedTSPPayments!$B487)</f>
        <v/>
      </c>
      <c r="C487" s="24" t="str">
        <f>IF(A487="","",[1]qryCompletedTSPPayments!$C487)</f>
        <v/>
      </c>
      <c r="D487" s="24" t="str">
        <f>IF(A487="","",[1]qryCompletedTSPPayments!$D487)</f>
        <v/>
      </c>
    </row>
    <row r="488" spans="1:4" x14ac:dyDescent="0.2">
      <c r="A488" t="str">
        <f>IF([1]qryCompletedTSPPayments!$A488="","",[1]qryCompletedTSPPayments!$A488)</f>
        <v/>
      </c>
      <c r="B488" s="23" t="str">
        <f>IF(A488="","",[1]qryCompletedTSPPayments!$B488)</f>
        <v/>
      </c>
      <c r="C488" s="24" t="str">
        <f>IF(A488="","",[1]qryCompletedTSPPayments!$C488)</f>
        <v/>
      </c>
      <c r="D488" s="24" t="str">
        <f>IF(A488="","",[1]qryCompletedTSPPayments!$D488)</f>
        <v/>
      </c>
    </row>
    <row r="489" spans="1:4" x14ac:dyDescent="0.2">
      <c r="A489" t="str">
        <f>IF([1]qryCompletedTSPPayments!$A489="","",[1]qryCompletedTSPPayments!$A489)</f>
        <v/>
      </c>
      <c r="B489" s="23" t="str">
        <f>IF(A489="","",[1]qryCompletedTSPPayments!$B489)</f>
        <v/>
      </c>
      <c r="C489" s="24" t="str">
        <f>IF(A489="","",[1]qryCompletedTSPPayments!$C489)</f>
        <v/>
      </c>
      <c r="D489" s="24" t="str">
        <f>IF(A489="","",[1]qryCompletedTSPPayments!$D489)</f>
        <v/>
      </c>
    </row>
    <row r="490" spans="1:4" x14ac:dyDescent="0.2">
      <c r="A490" t="str">
        <f>IF([1]qryCompletedTSPPayments!$A490="","",[1]qryCompletedTSPPayments!$A490)</f>
        <v/>
      </c>
      <c r="B490" s="23" t="str">
        <f>IF(A490="","",[1]qryCompletedTSPPayments!$B490)</f>
        <v/>
      </c>
      <c r="C490" s="24" t="str">
        <f>IF(A490="","",[1]qryCompletedTSPPayments!$C490)</f>
        <v/>
      </c>
      <c r="D490" s="24" t="str">
        <f>IF(A490="","",[1]qryCompletedTSPPayments!$D490)</f>
        <v/>
      </c>
    </row>
    <row r="491" spans="1:4" x14ac:dyDescent="0.2">
      <c r="A491" t="str">
        <f>IF([1]qryCompletedTSPPayments!$A491="","",[1]qryCompletedTSPPayments!$A491)</f>
        <v/>
      </c>
      <c r="B491" s="23" t="str">
        <f>IF(A491="","",[1]qryCompletedTSPPayments!$B491)</f>
        <v/>
      </c>
      <c r="C491" s="24" t="str">
        <f>IF(A491="","",[1]qryCompletedTSPPayments!$C491)</f>
        <v/>
      </c>
      <c r="D491" s="24" t="str">
        <f>IF(A491="","",[1]qryCompletedTSPPayments!$D491)</f>
        <v/>
      </c>
    </row>
    <row r="492" spans="1:4" x14ac:dyDescent="0.2">
      <c r="A492" t="str">
        <f>IF([1]qryCompletedTSPPayments!$A492="","",[1]qryCompletedTSPPayments!$A492)</f>
        <v/>
      </c>
      <c r="B492" s="23" t="str">
        <f>IF(A492="","",[1]qryCompletedTSPPayments!$B492)</f>
        <v/>
      </c>
      <c r="C492" s="24" t="str">
        <f>IF(A492="","",[1]qryCompletedTSPPayments!$C492)</f>
        <v/>
      </c>
      <c r="D492" s="24" t="str">
        <f>IF(A492="","",[1]qryCompletedTSPPayments!$D492)</f>
        <v/>
      </c>
    </row>
    <row r="493" spans="1:4" x14ac:dyDescent="0.2">
      <c r="A493" t="str">
        <f>IF([1]qryCompletedTSPPayments!$A493="","",[1]qryCompletedTSPPayments!$A493)</f>
        <v/>
      </c>
      <c r="B493" s="23" t="str">
        <f>IF(A493="","",[1]qryCompletedTSPPayments!$B493)</f>
        <v/>
      </c>
      <c r="C493" s="24" t="str">
        <f>IF(A493="","",[1]qryCompletedTSPPayments!$C493)</f>
        <v/>
      </c>
      <c r="D493" s="24" t="str">
        <f>IF(A493="","",[1]qryCompletedTSPPayments!$D493)</f>
        <v/>
      </c>
    </row>
    <row r="494" spans="1:4" x14ac:dyDescent="0.2">
      <c r="A494" t="str">
        <f>IF([1]qryCompletedTSPPayments!$A494="","",[1]qryCompletedTSPPayments!$A494)</f>
        <v/>
      </c>
      <c r="B494" s="23" t="str">
        <f>IF(A494="","",[1]qryCompletedTSPPayments!$B494)</f>
        <v/>
      </c>
      <c r="C494" s="24" t="str">
        <f>IF(A494="","",[1]qryCompletedTSPPayments!$C494)</f>
        <v/>
      </c>
      <c r="D494" s="24" t="str">
        <f>IF(A494="","",[1]qryCompletedTSPPayments!$D494)</f>
        <v/>
      </c>
    </row>
    <row r="495" spans="1:4" x14ac:dyDescent="0.2">
      <c r="A495" t="str">
        <f>IF([1]qryCompletedTSPPayments!$A495="","",[1]qryCompletedTSPPayments!$A495)</f>
        <v/>
      </c>
      <c r="B495" s="23" t="str">
        <f>IF(A495="","",[1]qryCompletedTSPPayments!$B495)</f>
        <v/>
      </c>
      <c r="C495" s="24" t="str">
        <f>IF(A495="","",[1]qryCompletedTSPPayments!$C495)</f>
        <v/>
      </c>
      <c r="D495" s="24" t="str">
        <f>IF(A495="","",[1]qryCompletedTSPPayments!$D495)</f>
        <v/>
      </c>
    </row>
    <row r="496" spans="1:4" x14ac:dyDescent="0.2">
      <c r="A496" t="str">
        <f>IF([1]qryCompletedTSPPayments!$A496="","",[1]qryCompletedTSPPayments!$A496)</f>
        <v/>
      </c>
      <c r="B496" s="23" t="str">
        <f>IF(A496="","",[1]qryCompletedTSPPayments!$B496)</f>
        <v/>
      </c>
      <c r="C496" s="24" t="str">
        <f>IF(A496="","",[1]qryCompletedTSPPayments!$C496)</f>
        <v/>
      </c>
      <c r="D496" s="24" t="str">
        <f>IF(A496="","",[1]qryCompletedTSPPayments!$D496)</f>
        <v/>
      </c>
    </row>
    <row r="497" spans="1:4" x14ac:dyDescent="0.2">
      <c r="A497" t="str">
        <f>IF([1]qryCompletedTSPPayments!$A497="","",[1]qryCompletedTSPPayments!$A497)</f>
        <v/>
      </c>
      <c r="B497" s="23" t="str">
        <f>IF(A497="","",[1]qryCompletedTSPPayments!$B497)</f>
        <v/>
      </c>
      <c r="C497" s="24" t="str">
        <f>IF(A497="","",[1]qryCompletedTSPPayments!$C497)</f>
        <v/>
      </c>
      <c r="D497" s="24" t="str">
        <f>IF(A497="","",[1]qryCompletedTSPPayments!$D497)</f>
        <v/>
      </c>
    </row>
    <row r="498" spans="1:4" x14ac:dyDescent="0.2">
      <c r="A498" t="str">
        <f>IF([1]qryCompletedTSPPayments!$A498="","",[1]qryCompletedTSPPayments!$A498)</f>
        <v/>
      </c>
      <c r="B498" s="23" t="str">
        <f>IF(A498="","",[1]qryCompletedTSPPayments!$B498)</f>
        <v/>
      </c>
      <c r="C498" s="24" t="str">
        <f>IF(A498="","",[1]qryCompletedTSPPayments!$C498)</f>
        <v/>
      </c>
      <c r="D498" s="24" t="str">
        <f>IF(A498="","",[1]qryCompletedTSPPayments!$D498)</f>
        <v/>
      </c>
    </row>
    <row r="499" spans="1:4" x14ac:dyDescent="0.2">
      <c r="A499" t="str">
        <f>IF([1]qryCompletedTSPPayments!$A499="","",[1]qryCompletedTSPPayments!$A499)</f>
        <v/>
      </c>
      <c r="B499" s="23" t="str">
        <f>IF(A499="","",[1]qryCompletedTSPPayments!$B499)</f>
        <v/>
      </c>
      <c r="C499" s="24" t="str">
        <f>IF(A499="","",[1]qryCompletedTSPPayments!$C499)</f>
        <v/>
      </c>
      <c r="D499" s="24" t="str">
        <f>IF(A499="","",[1]qryCompletedTSPPayments!$D499)</f>
        <v/>
      </c>
    </row>
    <row r="500" spans="1:4" x14ac:dyDescent="0.2">
      <c r="A500" t="str">
        <f>IF([1]qryCompletedTSPPayments!$A500="","",[1]qryCompletedTSPPayments!$A500)</f>
        <v/>
      </c>
      <c r="B500" s="23" t="str">
        <f>IF(A500="","",[1]qryCompletedTSPPayments!$B500)</f>
        <v/>
      </c>
      <c r="C500" s="24" t="str">
        <f>IF(A500="","",[1]qryCompletedTSPPayments!$C500)</f>
        <v/>
      </c>
      <c r="D500" s="24" t="str">
        <f>IF(A500="","",[1]qryCompletedTSPPayments!$D500)</f>
        <v/>
      </c>
    </row>
    <row r="501" spans="1:4" x14ac:dyDescent="0.2">
      <c r="A501" t="str">
        <f>IF([1]qryCompletedTSPPayments!$A501="","",[1]qryCompletedTSPPayments!$A501)</f>
        <v/>
      </c>
      <c r="B501" s="23" t="str">
        <f>IF(A501="","",[1]qryCompletedTSPPayments!$B501)</f>
        <v/>
      </c>
      <c r="C501" s="24" t="str">
        <f>IF(A501="","",[1]qryCompletedTSPPayments!$C501)</f>
        <v/>
      </c>
      <c r="D501" s="24" t="str">
        <f>IF(A501="","",[1]qryCompletedTSPPayments!$D501)</f>
        <v/>
      </c>
    </row>
    <row r="502" spans="1:4" x14ac:dyDescent="0.2">
      <c r="A502" t="str">
        <f>IF([1]qryCompletedTSPPayments!$A502="","",[1]qryCompletedTSPPayments!$A502)</f>
        <v/>
      </c>
      <c r="B502" s="23" t="str">
        <f>IF(A502="","",[1]qryCompletedTSPPayments!$B502)</f>
        <v/>
      </c>
      <c r="C502" s="24" t="str">
        <f>IF(A502="","",[1]qryCompletedTSPPayments!$C502)</f>
        <v/>
      </c>
      <c r="D502" s="24" t="str">
        <f>IF(A502="","",[1]qryCompletedTSPPayments!$D502)</f>
        <v/>
      </c>
    </row>
    <row r="503" spans="1:4" x14ac:dyDescent="0.2">
      <c r="A503" t="str">
        <f>IF([1]qryCompletedTSPPayments!$A503="","",[1]qryCompletedTSPPayments!$A503)</f>
        <v/>
      </c>
      <c r="B503" s="23" t="str">
        <f>IF(A503="","",[1]qryCompletedTSPPayments!$B503)</f>
        <v/>
      </c>
      <c r="C503" s="24" t="str">
        <f>IF(A503="","",[1]qryCompletedTSPPayments!$C503)</f>
        <v/>
      </c>
      <c r="D503" s="24" t="str">
        <f>IF(A503="","",[1]qryCompletedTSPPayments!$D503)</f>
        <v/>
      </c>
    </row>
    <row r="504" spans="1:4" x14ac:dyDescent="0.2">
      <c r="A504" t="str">
        <f>IF([1]qryCompletedTSPPayments!$A504="","",[1]qryCompletedTSPPayments!$A504)</f>
        <v/>
      </c>
      <c r="B504" s="23" t="str">
        <f>IF(A504="","",[1]qryCompletedTSPPayments!$B504)</f>
        <v/>
      </c>
      <c r="C504" s="24" t="str">
        <f>IF(A504="","",[1]qryCompletedTSPPayments!$C504)</f>
        <v/>
      </c>
      <c r="D504" s="24" t="str">
        <f>IF(A504="","",[1]qryCompletedTSPPayments!$D504)</f>
        <v/>
      </c>
    </row>
    <row r="505" spans="1:4" x14ac:dyDescent="0.2">
      <c r="A505" t="str">
        <f>IF([1]qryCompletedTSPPayments!$A505="","",[1]qryCompletedTSPPayments!$A505)</f>
        <v/>
      </c>
      <c r="B505" s="23" t="str">
        <f>IF(A505="","",[1]qryCompletedTSPPayments!$B505)</f>
        <v/>
      </c>
      <c r="C505" s="24" t="str">
        <f>IF(A505="","",[1]qryCompletedTSPPayments!$C505)</f>
        <v/>
      </c>
      <c r="D505" s="24" t="str">
        <f>IF(A505="","",[1]qryCompletedTSPPayments!$D505)</f>
        <v/>
      </c>
    </row>
    <row r="506" spans="1:4" x14ac:dyDescent="0.2">
      <c r="A506" t="str">
        <f>IF([1]qryCompletedTSPPayments!$A506="","",[1]qryCompletedTSPPayments!$A506)</f>
        <v/>
      </c>
      <c r="B506" s="23" t="str">
        <f>IF(A506="","",[1]qryCompletedTSPPayments!$B506)</f>
        <v/>
      </c>
      <c r="C506" s="24" t="str">
        <f>IF(A506="","",[1]qryCompletedTSPPayments!$C506)</f>
        <v/>
      </c>
      <c r="D506" s="24" t="str">
        <f>IF(A506="","",[1]qryCompletedTSPPayments!$D506)</f>
        <v/>
      </c>
    </row>
    <row r="507" spans="1:4" x14ac:dyDescent="0.2">
      <c r="A507" t="str">
        <f>IF([1]qryCompletedTSPPayments!$A507="","",[1]qryCompletedTSPPayments!$A507)</f>
        <v/>
      </c>
      <c r="B507" s="23" t="str">
        <f>IF(A507="","",[1]qryCompletedTSPPayments!$B507)</f>
        <v/>
      </c>
      <c r="C507" s="24" t="str">
        <f>IF(A507="","",[1]qryCompletedTSPPayments!$C507)</f>
        <v/>
      </c>
      <c r="D507" s="24" t="str">
        <f>IF(A507="","",[1]qryCompletedTSPPayments!$D507)</f>
        <v/>
      </c>
    </row>
    <row r="508" spans="1:4" x14ac:dyDescent="0.2">
      <c r="A508" t="str">
        <f>IF([1]qryCompletedTSPPayments!$A508="","",[1]qryCompletedTSPPayments!$A508)</f>
        <v/>
      </c>
      <c r="B508" s="23" t="str">
        <f>IF(A508="","",[1]qryCompletedTSPPayments!$B508)</f>
        <v/>
      </c>
      <c r="C508" s="24" t="str">
        <f>IF(A508="","",[1]qryCompletedTSPPayments!$C508)</f>
        <v/>
      </c>
      <c r="D508" s="24" t="str">
        <f>IF(A508="","",[1]qryCompletedTSPPayments!$D508)</f>
        <v/>
      </c>
    </row>
    <row r="509" spans="1:4" x14ac:dyDescent="0.2">
      <c r="A509" t="str">
        <f>IF([1]qryCompletedTSPPayments!$A509="","",[1]qryCompletedTSPPayments!$A509)</f>
        <v/>
      </c>
      <c r="B509" s="23" t="str">
        <f>IF(A509="","",[1]qryCompletedTSPPayments!$B509)</f>
        <v/>
      </c>
      <c r="C509" s="24" t="str">
        <f>IF(A509="","",[1]qryCompletedTSPPayments!$C509)</f>
        <v/>
      </c>
      <c r="D509" s="24" t="str">
        <f>IF(A509="","",[1]qryCompletedTSPPayments!$D509)</f>
        <v/>
      </c>
    </row>
    <row r="510" spans="1:4" x14ac:dyDescent="0.2">
      <c r="A510" t="str">
        <f>IF([1]qryCompletedTSPPayments!$A510="","",[1]qryCompletedTSPPayments!$A510)</f>
        <v/>
      </c>
      <c r="B510" s="23" t="str">
        <f>IF(A510="","",[1]qryCompletedTSPPayments!$B510)</f>
        <v/>
      </c>
      <c r="C510" s="24" t="str">
        <f>IF(A510="","",[1]qryCompletedTSPPayments!$C510)</f>
        <v/>
      </c>
      <c r="D510" s="24" t="str">
        <f>IF(A510="","",[1]qryCompletedTSPPayments!$D510)</f>
        <v/>
      </c>
    </row>
    <row r="511" spans="1:4" x14ac:dyDescent="0.2">
      <c r="A511" t="str">
        <f>IF([1]qryCompletedTSPPayments!$A511="","",[1]qryCompletedTSPPayments!$A511)</f>
        <v/>
      </c>
      <c r="B511" s="23" t="str">
        <f>IF(A511="","",[1]qryCompletedTSPPayments!$B511)</f>
        <v/>
      </c>
      <c r="C511" s="24" t="str">
        <f>IF(A511="","",[1]qryCompletedTSPPayments!$C511)</f>
        <v/>
      </c>
      <c r="D511" s="24" t="str">
        <f>IF(A511="","",[1]qryCompletedTSPPayments!$D511)</f>
        <v/>
      </c>
    </row>
    <row r="512" spans="1:4" x14ac:dyDescent="0.2">
      <c r="A512" t="str">
        <f>IF([1]qryCompletedTSPPayments!$A512="","",[1]qryCompletedTSPPayments!$A512)</f>
        <v/>
      </c>
      <c r="B512" s="23" t="str">
        <f>IF(A512="","",[1]qryCompletedTSPPayments!$B512)</f>
        <v/>
      </c>
      <c r="C512" s="24" t="str">
        <f>IF(A512="","",[1]qryCompletedTSPPayments!$C512)</f>
        <v/>
      </c>
      <c r="D512" s="24" t="str">
        <f>IF(A512="","",[1]qryCompletedTSPPayments!$D512)</f>
        <v/>
      </c>
    </row>
    <row r="513" spans="1:4" x14ac:dyDescent="0.2">
      <c r="A513" t="str">
        <f>IF([1]qryCompletedTSPPayments!$A513="","",[1]qryCompletedTSPPayments!$A513)</f>
        <v/>
      </c>
      <c r="B513" s="23" t="str">
        <f>IF(A513="","",[1]qryCompletedTSPPayments!$B513)</f>
        <v/>
      </c>
      <c r="C513" s="24" t="str">
        <f>IF(A513="","",[1]qryCompletedTSPPayments!$C513)</f>
        <v/>
      </c>
      <c r="D513" s="24" t="str">
        <f>IF(A513="","",[1]qryCompletedTSPPayments!$D513)</f>
        <v/>
      </c>
    </row>
    <row r="514" spans="1:4" x14ac:dyDescent="0.2">
      <c r="A514" t="str">
        <f>IF([1]qryCompletedTSPPayments!$A514="","",[1]qryCompletedTSPPayments!$A514)</f>
        <v/>
      </c>
      <c r="B514" s="23" t="str">
        <f>IF(A514="","",[1]qryCompletedTSPPayments!$B514)</f>
        <v/>
      </c>
      <c r="C514" s="24" t="str">
        <f>IF(A514="","",[1]qryCompletedTSPPayments!$C514)</f>
        <v/>
      </c>
      <c r="D514" s="24" t="str">
        <f>IF(A514="","",[1]qryCompletedTSPPayments!$D514)</f>
        <v/>
      </c>
    </row>
    <row r="515" spans="1:4" x14ac:dyDescent="0.2">
      <c r="A515" t="str">
        <f>IF([1]qryCompletedTSPPayments!$A515="","",[1]qryCompletedTSPPayments!$A515)</f>
        <v/>
      </c>
      <c r="B515" s="23" t="str">
        <f>IF(A515="","",[1]qryCompletedTSPPayments!$B515)</f>
        <v/>
      </c>
      <c r="C515" s="24" t="str">
        <f>IF(A515="","",[1]qryCompletedTSPPayments!$C515)</f>
        <v/>
      </c>
      <c r="D515" s="24" t="str">
        <f>IF(A515="","",[1]qryCompletedTSPPayments!$D515)</f>
        <v/>
      </c>
    </row>
    <row r="516" spans="1:4" x14ac:dyDescent="0.2">
      <c r="A516" t="str">
        <f>IF([1]qryCompletedTSPPayments!$A516="","",[1]qryCompletedTSPPayments!$A516)</f>
        <v/>
      </c>
      <c r="B516" s="23" t="str">
        <f>IF(A516="","",[1]qryCompletedTSPPayments!$B516)</f>
        <v/>
      </c>
      <c r="C516" s="24" t="str">
        <f>IF(A516="","",[1]qryCompletedTSPPayments!$C516)</f>
        <v/>
      </c>
      <c r="D516" s="24" t="str">
        <f>IF(A516="","",[1]qryCompletedTSPPayments!$D516)</f>
        <v/>
      </c>
    </row>
    <row r="517" spans="1:4" x14ac:dyDescent="0.2">
      <c r="A517" t="str">
        <f>IF([1]qryCompletedTSPPayments!$A517="","",[1]qryCompletedTSPPayments!$A517)</f>
        <v/>
      </c>
      <c r="B517" s="23" t="str">
        <f>IF(A517="","",[1]qryCompletedTSPPayments!$B517)</f>
        <v/>
      </c>
      <c r="C517" s="24" t="str">
        <f>IF(A517="","",[1]qryCompletedTSPPayments!$C517)</f>
        <v/>
      </c>
      <c r="D517" s="24" t="str">
        <f>IF(A517="","",[1]qryCompletedTSPPayments!$D517)</f>
        <v/>
      </c>
    </row>
    <row r="518" spans="1:4" x14ac:dyDescent="0.2">
      <c r="A518" t="str">
        <f>IF([1]qryCompletedTSPPayments!$A518="","",[1]qryCompletedTSPPayments!$A518)</f>
        <v/>
      </c>
      <c r="B518" s="23" t="str">
        <f>IF(A518="","",[1]qryCompletedTSPPayments!$B518)</f>
        <v/>
      </c>
      <c r="C518" s="24" t="str">
        <f>IF(A518="","",[1]qryCompletedTSPPayments!$C518)</f>
        <v/>
      </c>
      <c r="D518" s="24" t="str">
        <f>IF(A518="","",[1]qryCompletedTSPPayments!$D518)</f>
        <v/>
      </c>
    </row>
    <row r="519" spans="1:4" x14ac:dyDescent="0.2">
      <c r="A519" t="str">
        <f>IF([1]qryCompletedTSPPayments!$A519="","",[1]qryCompletedTSPPayments!$A519)</f>
        <v/>
      </c>
      <c r="B519" s="23" t="str">
        <f>IF(A519="","",[1]qryCompletedTSPPayments!$B519)</f>
        <v/>
      </c>
      <c r="C519" s="24" t="str">
        <f>IF(A519="","",[1]qryCompletedTSPPayments!$C519)</f>
        <v/>
      </c>
      <c r="D519" s="24" t="str">
        <f>IF(A519="","",[1]qryCompletedTSPPayments!$D519)</f>
        <v/>
      </c>
    </row>
    <row r="520" spans="1:4" x14ac:dyDescent="0.2">
      <c r="A520" t="str">
        <f>IF([1]qryCompletedTSPPayments!$A520="","",[1]qryCompletedTSPPayments!$A520)</f>
        <v/>
      </c>
      <c r="B520" s="23" t="str">
        <f>IF(A520="","",[1]qryCompletedTSPPayments!$B520)</f>
        <v/>
      </c>
      <c r="C520" s="24" t="str">
        <f>IF(A520="","",[1]qryCompletedTSPPayments!$C520)</f>
        <v/>
      </c>
      <c r="D520" s="24" t="str">
        <f>IF(A520="","",[1]qryCompletedTSPPayments!$D520)</f>
        <v/>
      </c>
    </row>
    <row r="521" spans="1:4" x14ac:dyDescent="0.2">
      <c r="A521" t="str">
        <f>IF([1]qryCompletedTSPPayments!$A521="","",[1]qryCompletedTSPPayments!$A521)</f>
        <v/>
      </c>
      <c r="B521" s="23" t="str">
        <f>IF(A521="","",[1]qryCompletedTSPPayments!$B521)</f>
        <v/>
      </c>
      <c r="C521" s="24" t="str">
        <f>IF(A521="","",[1]qryCompletedTSPPayments!$C521)</f>
        <v/>
      </c>
      <c r="D521" s="24" t="str">
        <f>IF(A521="","",[1]qryCompletedTSPPayments!$D521)</f>
        <v/>
      </c>
    </row>
    <row r="522" spans="1:4" x14ac:dyDescent="0.2">
      <c r="A522" t="str">
        <f>IF([1]qryCompletedTSPPayments!$A522="","",[1]qryCompletedTSPPayments!$A522)</f>
        <v/>
      </c>
      <c r="B522" s="23" t="str">
        <f>IF(A522="","",[1]qryCompletedTSPPayments!$B522)</f>
        <v/>
      </c>
      <c r="C522" s="24" t="str">
        <f>IF(A522="","",[1]qryCompletedTSPPayments!$C522)</f>
        <v/>
      </c>
      <c r="D522" s="24" t="str">
        <f>IF(A522="","",[1]qryCompletedTSPPayments!$D522)</f>
        <v/>
      </c>
    </row>
    <row r="523" spans="1:4" x14ac:dyDescent="0.2">
      <c r="A523" t="str">
        <f>IF([1]qryCompletedTSPPayments!$A523="","",[1]qryCompletedTSPPayments!$A523)</f>
        <v/>
      </c>
      <c r="B523" s="23" t="str">
        <f>IF(A523="","",[1]qryCompletedTSPPayments!$B523)</f>
        <v/>
      </c>
      <c r="C523" s="24" t="str">
        <f>IF(A523="","",[1]qryCompletedTSPPayments!$C523)</f>
        <v/>
      </c>
      <c r="D523" s="24" t="str">
        <f>IF(A523="","",[1]qryCompletedTSPPayments!$D523)</f>
        <v/>
      </c>
    </row>
    <row r="524" spans="1:4" x14ac:dyDescent="0.2">
      <c r="A524" t="str">
        <f>IF([1]qryCompletedTSPPayments!$A524="","",[1]qryCompletedTSPPayments!$A524)</f>
        <v/>
      </c>
      <c r="B524" s="23" t="str">
        <f>IF(A524="","",[1]qryCompletedTSPPayments!$B524)</f>
        <v/>
      </c>
      <c r="C524" s="24" t="str">
        <f>IF(A524="","",[1]qryCompletedTSPPayments!$C524)</f>
        <v/>
      </c>
      <c r="D524" s="24" t="str">
        <f>IF(A524="","",[1]qryCompletedTSPPayments!$D524)</f>
        <v/>
      </c>
    </row>
    <row r="525" spans="1:4" x14ac:dyDescent="0.2">
      <c r="A525" t="str">
        <f>IF([1]qryCompletedTSPPayments!$A525="","",[1]qryCompletedTSPPayments!$A525)</f>
        <v/>
      </c>
      <c r="B525" s="23" t="str">
        <f>IF(A525="","",[1]qryCompletedTSPPayments!$B525)</f>
        <v/>
      </c>
      <c r="C525" s="24" t="str">
        <f>IF(A525="","",[1]qryCompletedTSPPayments!$C525)</f>
        <v/>
      </c>
      <c r="D525" s="24" t="str">
        <f>IF(A525="","",[1]qryCompletedTSPPayments!$D525)</f>
        <v/>
      </c>
    </row>
    <row r="526" spans="1:4" x14ac:dyDescent="0.2">
      <c r="A526" t="str">
        <f>IF([1]qryCompletedTSPPayments!$A526="","",[1]qryCompletedTSPPayments!$A526)</f>
        <v/>
      </c>
      <c r="B526" s="23" t="str">
        <f>IF(A526="","",[1]qryCompletedTSPPayments!$B526)</f>
        <v/>
      </c>
      <c r="C526" s="24" t="str">
        <f>IF(A526="","",[1]qryCompletedTSPPayments!$C526)</f>
        <v/>
      </c>
      <c r="D526" s="24" t="str">
        <f>IF(A526="","",[1]qryCompletedTSPPayments!$D526)</f>
        <v/>
      </c>
    </row>
    <row r="527" spans="1:4" x14ac:dyDescent="0.2">
      <c r="A527" t="str">
        <f>IF([1]qryCompletedTSPPayments!$A527="","",[1]qryCompletedTSPPayments!$A527)</f>
        <v/>
      </c>
      <c r="B527" s="23" t="str">
        <f>IF(A527="","",[1]qryCompletedTSPPayments!$B527)</f>
        <v/>
      </c>
      <c r="C527" s="24" t="str">
        <f>IF(A527="","",[1]qryCompletedTSPPayments!$C527)</f>
        <v/>
      </c>
      <c r="D527" s="24" t="str">
        <f>IF(A527="","",[1]qryCompletedTSPPayments!$D527)</f>
        <v/>
      </c>
    </row>
    <row r="528" spans="1:4" x14ac:dyDescent="0.2">
      <c r="A528" t="str">
        <f>IF([1]qryCompletedTSPPayments!$A528="","",[1]qryCompletedTSPPayments!$A528)</f>
        <v/>
      </c>
      <c r="B528" s="23" t="str">
        <f>IF(A528="","",[1]qryCompletedTSPPayments!$B528)</f>
        <v/>
      </c>
      <c r="C528" s="24" t="str">
        <f>IF(A528="","",[1]qryCompletedTSPPayments!$C528)</f>
        <v/>
      </c>
      <c r="D528" s="24" t="str">
        <f>IF(A528="","",[1]qryCompletedTSPPayments!$D528)</f>
        <v/>
      </c>
    </row>
    <row r="529" spans="1:4" x14ac:dyDescent="0.2">
      <c r="A529" t="str">
        <f>IF([1]qryCompletedTSPPayments!$A529="","",[1]qryCompletedTSPPayments!$A529)</f>
        <v/>
      </c>
      <c r="B529" s="23" t="str">
        <f>IF(A529="","",[1]qryCompletedTSPPayments!$B529)</f>
        <v/>
      </c>
      <c r="C529" s="24" t="str">
        <f>IF(A529="","",[1]qryCompletedTSPPayments!$C529)</f>
        <v/>
      </c>
      <c r="D529" s="24" t="str">
        <f>IF(A529="","",[1]qryCompletedTSPPayments!$D529)</f>
        <v/>
      </c>
    </row>
    <row r="530" spans="1:4" x14ac:dyDescent="0.2">
      <c r="A530" t="str">
        <f>IF([1]qryCompletedTSPPayments!$A530="","",[1]qryCompletedTSPPayments!$A530)</f>
        <v/>
      </c>
      <c r="B530" s="23" t="str">
        <f>IF(A530="","",[1]qryCompletedTSPPayments!$B530)</f>
        <v/>
      </c>
      <c r="C530" s="24" t="str">
        <f>IF(A530="","",[1]qryCompletedTSPPayments!$C530)</f>
        <v/>
      </c>
      <c r="D530" s="24" t="str">
        <f>IF(A530="","",[1]qryCompletedTSPPayments!$D530)</f>
        <v/>
      </c>
    </row>
    <row r="531" spans="1:4" x14ac:dyDescent="0.2">
      <c r="A531" t="str">
        <f>IF([1]qryCompletedTSPPayments!$A531="","",[1]qryCompletedTSPPayments!$A531)</f>
        <v/>
      </c>
      <c r="B531" s="23" t="str">
        <f>IF(A531="","",[1]qryCompletedTSPPayments!$B531)</f>
        <v/>
      </c>
      <c r="C531" s="24" t="str">
        <f>IF(A531="","",[1]qryCompletedTSPPayments!$C531)</f>
        <v/>
      </c>
      <c r="D531" s="24" t="str">
        <f>IF(A531="","",[1]qryCompletedTSPPayments!$D531)</f>
        <v/>
      </c>
    </row>
    <row r="532" spans="1:4" x14ac:dyDescent="0.2">
      <c r="A532" t="str">
        <f>IF([1]qryCompletedTSPPayments!$A532="","",[1]qryCompletedTSPPayments!$A532)</f>
        <v/>
      </c>
      <c r="B532" s="23" t="str">
        <f>IF(A532="","",[1]qryCompletedTSPPayments!$B532)</f>
        <v/>
      </c>
      <c r="C532" s="24" t="str">
        <f>IF(A532="","",[1]qryCompletedTSPPayments!$C532)</f>
        <v/>
      </c>
      <c r="D532" s="24" t="str">
        <f>IF(A532="","",[1]qryCompletedTSPPayments!$D532)</f>
        <v/>
      </c>
    </row>
    <row r="533" spans="1:4" x14ac:dyDescent="0.2">
      <c r="A533" t="str">
        <f>IF([1]qryCompletedTSPPayments!$A533="","",[1]qryCompletedTSPPayments!$A533)</f>
        <v/>
      </c>
      <c r="B533" s="23" t="str">
        <f>IF(A533="","",[1]qryCompletedTSPPayments!$B533)</f>
        <v/>
      </c>
      <c r="C533" s="24" t="str">
        <f>IF(A533="","",[1]qryCompletedTSPPayments!$C533)</f>
        <v/>
      </c>
      <c r="D533" s="24" t="str">
        <f>IF(A533="","",[1]qryCompletedTSPPayments!$D533)</f>
        <v/>
      </c>
    </row>
    <row r="534" spans="1:4" x14ac:dyDescent="0.2">
      <c r="A534" t="str">
        <f>IF([1]qryCompletedTSPPayments!$A534="","",[1]qryCompletedTSPPayments!$A534)</f>
        <v/>
      </c>
      <c r="B534" s="23" t="str">
        <f>IF(A534="","",[1]qryCompletedTSPPayments!$B534)</f>
        <v/>
      </c>
      <c r="C534" s="24" t="str">
        <f>IF(A534="","",[1]qryCompletedTSPPayments!$C534)</f>
        <v/>
      </c>
      <c r="D534" s="24" t="str">
        <f>IF(A534="","",[1]qryCompletedTSPPayments!$D534)</f>
        <v/>
      </c>
    </row>
    <row r="535" spans="1:4" x14ac:dyDescent="0.2">
      <c r="A535" t="str">
        <f>IF([1]qryCompletedTSPPayments!$A535="","",[1]qryCompletedTSPPayments!$A535)</f>
        <v/>
      </c>
      <c r="B535" s="23" t="str">
        <f>IF(A535="","",[1]qryCompletedTSPPayments!$B535)</f>
        <v/>
      </c>
      <c r="C535" s="24" t="str">
        <f>IF(A535="","",[1]qryCompletedTSPPayments!$C535)</f>
        <v/>
      </c>
      <c r="D535" s="24" t="str">
        <f>IF(A535="","",[1]qryCompletedTSPPayments!$D535)</f>
        <v/>
      </c>
    </row>
    <row r="536" spans="1:4" x14ac:dyDescent="0.2">
      <c r="A536" t="str">
        <f>IF([1]qryCompletedTSPPayments!$A536="","",[1]qryCompletedTSPPayments!$A536)</f>
        <v/>
      </c>
      <c r="B536" s="23" t="str">
        <f>IF(A536="","",[1]qryCompletedTSPPayments!$B536)</f>
        <v/>
      </c>
      <c r="C536" s="24" t="str">
        <f>IF(A536="","",[1]qryCompletedTSPPayments!$C536)</f>
        <v/>
      </c>
      <c r="D536" s="24" t="str">
        <f>IF(A536="","",[1]qryCompletedTSPPayments!$D536)</f>
        <v/>
      </c>
    </row>
    <row r="537" spans="1:4" x14ac:dyDescent="0.2">
      <c r="A537" t="str">
        <f>IF([1]qryCompletedTSPPayments!$A537="","",[1]qryCompletedTSPPayments!$A537)</f>
        <v/>
      </c>
      <c r="B537" s="23" t="str">
        <f>IF(A537="","",[1]qryCompletedTSPPayments!$B537)</f>
        <v/>
      </c>
      <c r="C537" s="24" t="str">
        <f>IF(A537="","",[1]qryCompletedTSPPayments!$C537)</f>
        <v/>
      </c>
      <c r="D537" s="24" t="str">
        <f>IF(A537="","",[1]qryCompletedTSPPayments!$D537)</f>
        <v/>
      </c>
    </row>
    <row r="538" spans="1:4" x14ac:dyDescent="0.2">
      <c r="A538" t="str">
        <f>IF([1]qryCompletedTSPPayments!$A538="","",[1]qryCompletedTSPPayments!$A538)</f>
        <v/>
      </c>
      <c r="B538" s="23" t="str">
        <f>IF(A538="","",[1]qryCompletedTSPPayments!$B538)</f>
        <v/>
      </c>
      <c r="C538" s="24" t="str">
        <f>IF(A538="","",[1]qryCompletedTSPPayments!$C538)</f>
        <v/>
      </c>
      <c r="D538" s="24" t="str">
        <f>IF(A538="","",[1]qryCompletedTSPPayments!$D538)</f>
        <v/>
      </c>
    </row>
    <row r="539" spans="1:4" x14ac:dyDescent="0.2">
      <c r="A539" t="str">
        <f>IF([1]qryCompletedTSPPayments!$A539="","",[1]qryCompletedTSPPayments!$A539)</f>
        <v/>
      </c>
      <c r="B539" s="23" t="str">
        <f>IF(A539="","",[1]qryCompletedTSPPayments!$B539)</f>
        <v/>
      </c>
      <c r="C539" s="24" t="str">
        <f>IF(A539="","",[1]qryCompletedTSPPayments!$C539)</f>
        <v/>
      </c>
      <c r="D539" s="24" t="str">
        <f>IF(A539="","",[1]qryCompletedTSPPayments!$D539)</f>
        <v/>
      </c>
    </row>
    <row r="540" spans="1:4" x14ac:dyDescent="0.2">
      <c r="A540" t="str">
        <f>IF([1]qryCompletedTSPPayments!$A540="","",[1]qryCompletedTSPPayments!$A540)</f>
        <v/>
      </c>
      <c r="B540" s="23" t="str">
        <f>IF(A540="","",[1]qryCompletedTSPPayments!$B540)</f>
        <v/>
      </c>
      <c r="C540" s="24" t="str">
        <f>IF(A540="","",[1]qryCompletedTSPPayments!$C540)</f>
        <v/>
      </c>
      <c r="D540" s="24" t="str">
        <f>IF(A540="","",[1]qryCompletedTSPPayments!$D540)</f>
        <v/>
      </c>
    </row>
    <row r="541" spans="1:4" x14ac:dyDescent="0.2">
      <c r="A541" t="str">
        <f>IF([1]qryCompletedTSPPayments!$A541="","",[1]qryCompletedTSPPayments!$A541)</f>
        <v/>
      </c>
      <c r="B541" s="23" t="str">
        <f>IF(A541="","",[1]qryCompletedTSPPayments!$B541)</f>
        <v/>
      </c>
      <c r="C541" s="24" t="str">
        <f>IF(A541="","",[1]qryCompletedTSPPayments!$C541)</f>
        <v/>
      </c>
      <c r="D541" s="24" t="str">
        <f>IF(A541="","",[1]qryCompletedTSPPayments!$D541)</f>
        <v/>
      </c>
    </row>
    <row r="542" spans="1:4" x14ac:dyDescent="0.2">
      <c r="A542" t="str">
        <f>IF([1]qryCompletedTSPPayments!$A542="","",[1]qryCompletedTSPPayments!$A542)</f>
        <v/>
      </c>
      <c r="B542" s="23" t="str">
        <f>IF(A542="","",[1]qryCompletedTSPPayments!$B542)</f>
        <v/>
      </c>
      <c r="C542" s="24" t="str">
        <f>IF(A542="","",[1]qryCompletedTSPPayments!$C542)</f>
        <v/>
      </c>
      <c r="D542" s="24" t="str">
        <f>IF(A542="","",[1]qryCompletedTSPPayments!$D542)</f>
        <v/>
      </c>
    </row>
    <row r="543" spans="1:4" x14ac:dyDescent="0.2">
      <c r="A543" t="str">
        <f>IF([1]qryCompletedTSPPayments!$A543="","",[1]qryCompletedTSPPayments!$A543)</f>
        <v/>
      </c>
      <c r="B543" s="23" t="str">
        <f>IF(A543="","",[1]qryCompletedTSPPayments!$B543)</f>
        <v/>
      </c>
      <c r="C543" s="24" t="str">
        <f>IF(A543="","",[1]qryCompletedTSPPayments!$C543)</f>
        <v/>
      </c>
      <c r="D543" s="24" t="str">
        <f>IF(A543="","",[1]qryCompletedTSPPayments!$D543)</f>
        <v/>
      </c>
    </row>
    <row r="544" spans="1:4" x14ac:dyDescent="0.2">
      <c r="A544" t="str">
        <f>IF([1]qryCompletedTSPPayments!$A544="","",[1]qryCompletedTSPPayments!$A544)</f>
        <v/>
      </c>
      <c r="B544" s="23" t="str">
        <f>IF(A544="","",[1]qryCompletedTSPPayments!$B544)</f>
        <v/>
      </c>
      <c r="C544" s="24" t="str">
        <f>IF(A544="","",[1]qryCompletedTSPPayments!$C544)</f>
        <v/>
      </c>
      <c r="D544" s="24" t="str">
        <f>IF(A544="","",[1]qryCompletedTSPPayments!$D544)</f>
        <v/>
      </c>
    </row>
    <row r="545" spans="1:4" x14ac:dyDescent="0.2">
      <c r="A545" t="str">
        <f>IF([1]qryCompletedTSPPayments!$A545="","",[1]qryCompletedTSPPayments!$A545)</f>
        <v/>
      </c>
      <c r="B545" s="23" t="str">
        <f>IF(A545="","",[1]qryCompletedTSPPayments!$B545)</f>
        <v/>
      </c>
      <c r="C545" s="24" t="str">
        <f>IF(A545="","",[1]qryCompletedTSPPayments!$C545)</f>
        <v/>
      </c>
      <c r="D545" s="24" t="str">
        <f>IF(A545="","",[1]qryCompletedTSPPayments!$D545)</f>
        <v/>
      </c>
    </row>
    <row r="546" spans="1:4" x14ac:dyDescent="0.2">
      <c r="A546" t="str">
        <f>IF([1]qryCompletedTSPPayments!$A546="","",[1]qryCompletedTSPPayments!$A546)</f>
        <v/>
      </c>
      <c r="B546" s="23" t="str">
        <f>IF(A546="","",[1]qryCompletedTSPPayments!$B546)</f>
        <v/>
      </c>
      <c r="C546" s="24" t="str">
        <f>IF(A546="","",[1]qryCompletedTSPPayments!$C546)</f>
        <v/>
      </c>
      <c r="D546" s="24" t="str">
        <f>IF(A546="","",[1]qryCompletedTSPPayments!$D546)</f>
        <v/>
      </c>
    </row>
    <row r="547" spans="1:4" x14ac:dyDescent="0.2">
      <c r="A547" t="str">
        <f>IF([1]qryCompletedTSPPayments!$A547="","",[1]qryCompletedTSPPayments!$A547)</f>
        <v/>
      </c>
      <c r="B547" s="23" t="str">
        <f>IF(A547="","",[1]qryCompletedTSPPayments!$B547)</f>
        <v/>
      </c>
      <c r="C547" s="24" t="str">
        <f>IF(A547="","",[1]qryCompletedTSPPayments!$C547)</f>
        <v/>
      </c>
      <c r="D547" s="24" t="str">
        <f>IF(A547="","",[1]qryCompletedTSPPayments!$D547)</f>
        <v/>
      </c>
    </row>
    <row r="548" spans="1:4" x14ac:dyDescent="0.2">
      <c r="A548" t="str">
        <f>IF([1]qryCompletedTSPPayments!$A548="","",[1]qryCompletedTSPPayments!$A548)</f>
        <v/>
      </c>
      <c r="B548" s="23" t="str">
        <f>IF(A548="","",[1]qryCompletedTSPPayments!$B548)</f>
        <v/>
      </c>
      <c r="C548" s="24" t="str">
        <f>IF(A548="","",[1]qryCompletedTSPPayments!$C548)</f>
        <v/>
      </c>
      <c r="D548" s="24" t="str">
        <f>IF(A548="","",[1]qryCompletedTSPPayments!$D548)</f>
        <v/>
      </c>
    </row>
    <row r="549" spans="1:4" x14ac:dyDescent="0.2">
      <c r="A549" t="str">
        <f>IF([1]qryCompletedTSPPayments!$A549="","",[1]qryCompletedTSPPayments!$A549)</f>
        <v/>
      </c>
      <c r="B549" s="23" t="str">
        <f>IF(A549="","",[1]qryCompletedTSPPayments!$B549)</f>
        <v/>
      </c>
      <c r="C549" s="24" t="str">
        <f>IF(A549="","",[1]qryCompletedTSPPayments!$C549)</f>
        <v/>
      </c>
      <c r="D549" s="24" t="str">
        <f>IF(A549="","",[1]qryCompletedTSPPayments!$D549)</f>
        <v/>
      </c>
    </row>
    <row r="550" spans="1:4" x14ac:dyDescent="0.2">
      <c r="A550" t="str">
        <f>IF([1]qryCompletedTSPPayments!$A550="","",[1]qryCompletedTSPPayments!$A550)</f>
        <v/>
      </c>
      <c r="B550" s="23" t="str">
        <f>IF(A550="","",[1]qryCompletedTSPPayments!$B550)</f>
        <v/>
      </c>
      <c r="C550" s="24" t="str">
        <f>IF(A550="","",[1]qryCompletedTSPPayments!$C550)</f>
        <v/>
      </c>
      <c r="D550" s="24" t="str">
        <f>IF(A550="","",[1]qryCompletedTSPPayments!$D550)</f>
        <v/>
      </c>
    </row>
    <row r="551" spans="1:4" x14ac:dyDescent="0.2">
      <c r="A551" t="str">
        <f>IF([1]qryCompletedTSPPayments!$A551="","",[1]qryCompletedTSPPayments!$A551)</f>
        <v/>
      </c>
      <c r="B551" s="23" t="str">
        <f>IF(A551="","",[1]qryCompletedTSPPayments!$B551)</f>
        <v/>
      </c>
      <c r="C551" s="24" t="str">
        <f>IF(A551="","",[1]qryCompletedTSPPayments!$C551)</f>
        <v/>
      </c>
      <c r="D551" s="24" t="str">
        <f>IF(A551="","",[1]qryCompletedTSPPayments!$D551)</f>
        <v/>
      </c>
    </row>
    <row r="552" spans="1:4" x14ac:dyDescent="0.2">
      <c r="A552" t="str">
        <f>IF([1]qryCompletedTSPPayments!$A552="","",[1]qryCompletedTSPPayments!$A552)</f>
        <v/>
      </c>
      <c r="B552" s="23" t="str">
        <f>IF(A552="","",[1]qryCompletedTSPPayments!$B552)</f>
        <v/>
      </c>
      <c r="C552" s="24" t="str">
        <f>IF(A552="","",[1]qryCompletedTSPPayments!$C552)</f>
        <v/>
      </c>
      <c r="D552" s="24" t="str">
        <f>IF(A552="","",[1]qryCompletedTSPPayments!$D552)</f>
        <v/>
      </c>
    </row>
    <row r="553" spans="1:4" x14ac:dyDescent="0.2">
      <c r="A553" t="str">
        <f>IF([1]qryCompletedTSPPayments!$A553="","",[1]qryCompletedTSPPayments!$A553)</f>
        <v/>
      </c>
      <c r="B553" s="23" t="str">
        <f>IF(A553="","",[1]qryCompletedTSPPayments!$B553)</f>
        <v/>
      </c>
      <c r="C553" s="24" t="str">
        <f>IF(A553="","",[1]qryCompletedTSPPayments!$C553)</f>
        <v/>
      </c>
      <c r="D553" s="24" t="str">
        <f>IF(A553="","",[1]qryCompletedTSPPayments!$D553)</f>
        <v/>
      </c>
    </row>
    <row r="554" spans="1:4" x14ac:dyDescent="0.2">
      <c r="A554" t="str">
        <f>IF([1]qryCompletedTSPPayments!$A554="","",[1]qryCompletedTSPPayments!$A554)</f>
        <v/>
      </c>
      <c r="B554" s="23" t="str">
        <f>IF(A554="","",[1]qryCompletedTSPPayments!$B554)</f>
        <v/>
      </c>
      <c r="C554" s="24" t="str">
        <f>IF(A554="","",[1]qryCompletedTSPPayments!$C554)</f>
        <v/>
      </c>
      <c r="D554" s="24" t="str">
        <f>IF(A554="","",[1]qryCompletedTSPPayments!$D554)</f>
        <v/>
      </c>
    </row>
    <row r="555" spans="1:4" x14ac:dyDescent="0.2">
      <c r="A555" t="str">
        <f>IF([1]qryCompletedTSPPayments!$A555="","",[1]qryCompletedTSPPayments!$A555)</f>
        <v/>
      </c>
      <c r="B555" s="23" t="str">
        <f>IF(A555="","",[1]qryCompletedTSPPayments!$B555)</f>
        <v/>
      </c>
      <c r="C555" s="24" t="str">
        <f>IF(A555="","",[1]qryCompletedTSPPayments!$C555)</f>
        <v/>
      </c>
      <c r="D555" s="24" t="str">
        <f>IF(A555="","",[1]qryCompletedTSPPayments!$D555)</f>
        <v/>
      </c>
    </row>
    <row r="556" spans="1:4" x14ac:dyDescent="0.2">
      <c r="A556" t="str">
        <f>IF([1]qryCompletedTSPPayments!$A556="","",[1]qryCompletedTSPPayments!$A556)</f>
        <v/>
      </c>
      <c r="B556" s="23" t="str">
        <f>IF(A556="","",[1]qryCompletedTSPPayments!$B556)</f>
        <v/>
      </c>
      <c r="C556" s="24" t="str">
        <f>IF(A556="","",[1]qryCompletedTSPPayments!$C556)</f>
        <v/>
      </c>
      <c r="D556" s="24" t="str">
        <f>IF(A556="","",[1]qryCompletedTSPPayments!$D556)</f>
        <v/>
      </c>
    </row>
    <row r="557" spans="1:4" x14ac:dyDescent="0.2">
      <c r="A557" t="str">
        <f>IF([1]qryCompletedTSPPayments!$A557="","",[1]qryCompletedTSPPayments!$A557)</f>
        <v/>
      </c>
      <c r="B557" s="23" t="str">
        <f>IF(A557="","",[1]qryCompletedTSPPayments!$B557)</f>
        <v/>
      </c>
      <c r="C557" s="24" t="str">
        <f>IF(A557="","",[1]qryCompletedTSPPayments!$C557)</f>
        <v/>
      </c>
      <c r="D557" s="24" t="str">
        <f>IF(A557="","",[1]qryCompletedTSPPayments!$D557)</f>
        <v/>
      </c>
    </row>
    <row r="558" spans="1:4" x14ac:dyDescent="0.2">
      <c r="A558" t="str">
        <f>IF([1]qryCompletedTSPPayments!$A558="","",[1]qryCompletedTSPPayments!$A558)</f>
        <v/>
      </c>
      <c r="B558" s="23" t="str">
        <f>IF(A558="","",[1]qryCompletedTSPPayments!$B558)</f>
        <v/>
      </c>
      <c r="C558" s="24" t="str">
        <f>IF(A558="","",[1]qryCompletedTSPPayments!$C558)</f>
        <v/>
      </c>
      <c r="D558" s="24" t="str">
        <f>IF(A558="","",[1]qryCompletedTSPPayments!$D558)</f>
        <v/>
      </c>
    </row>
    <row r="559" spans="1:4" x14ac:dyDescent="0.2">
      <c r="A559" t="str">
        <f>IF([1]qryCompletedTSPPayments!$A559="","",[1]qryCompletedTSPPayments!$A559)</f>
        <v/>
      </c>
      <c r="B559" s="23" t="str">
        <f>IF(A559="","",[1]qryCompletedTSPPayments!$B559)</f>
        <v/>
      </c>
      <c r="C559" s="24" t="str">
        <f>IF(A559="","",[1]qryCompletedTSPPayments!$C559)</f>
        <v/>
      </c>
      <c r="D559" s="24" t="str">
        <f>IF(A559="","",[1]qryCompletedTSPPayments!$D559)</f>
        <v/>
      </c>
    </row>
    <row r="560" spans="1:4" x14ac:dyDescent="0.2">
      <c r="A560" t="str">
        <f>IF([1]qryCompletedTSPPayments!$A560="","",[1]qryCompletedTSPPayments!$A560)</f>
        <v/>
      </c>
      <c r="B560" s="23" t="str">
        <f>IF(A560="","",[1]qryCompletedTSPPayments!$B560)</f>
        <v/>
      </c>
      <c r="C560" s="24" t="str">
        <f>IF(A560="","",[1]qryCompletedTSPPayments!$C560)</f>
        <v/>
      </c>
      <c r="D560" s="24" t="str">
        <f>IF(A560="","",[1]qryCompletedTSPPayments!$D560)</f>
        <v/>
      </c>
    </row>
    <row r="561" spans="1:4" x14ac:dyDescent="0.2">
      <c r="A561" t="str">
        <f>IF([1]qryCompletedTSPPayments!$A561="","",[1]qryCompletedTSPPayments!$A561)</f>
        <v/>
      </c>
      <c r="B561" s="23" t="str">
        <f>IF(A561="","",[1]qryCompletedTSPPayments!$B561)</f>
        <v/>
      </c>
      <c r="C561" s="24" t="str">
        <f>IF(A561="","",[1]qryCompletedTSPPayments!$C561)</f>
        <v/>
      </c>
      <c r="D561" s="24" t="str">
        <f>IF(A561="","",[1]qryCompletedTSPPayments!$D561)</f>
        <v/>
      </c>
    </row>
    <row r="562" spans="1:4" x14ac:dyDescent="0.2">
      <c r="A562" t="str">
        <f>IF([1]qryCompletedTSPPayments!$A562="","",[1]qryCompletedTSPPayments!$A562)</f>
        <v/>
      </c>
      <c r="B562" s="23" t="str">
        <f>IF(A562="","",[1]qryCompletedTSPPayments!$B562)</f>
        <v/>
      </c>
      <c r="C562" s="24" t="str">
        <f>IF(A562="","",[1]qryCompletedTSPPayments!$C562)</f>
        <v/>
      </c>
      <c r="D562" s="24" t="str">
        <f>IF(A562="","",[1]qryCompletedTSPPayments!$D562)</f>
        <v/>
      </c>
    </row>
    <row r="563" spans="1:4" x14ac:dyDescent="0.2">
      <c r="A563" t="str">
        <f>IF([1]qryCompletedTSPPayments!$A563="","",[1]qryCompletedTSPPayments!$A563)</f>
        <v/>
      </c>
      <c r="B563" s="23" t="str">
        <f>IF(A563="","",[1]qryCompletedTSPPayments!$B563)</f>
        <v/>
      </c>
      <c r="C563" s="24" t="str">
        <f>IF(A563="","",[1]qryCompletedTSPPayments!$C563)</f>
        <v/>
      </c>
      <c r="D563" s="24" t="str">
        <f>IF(A563="","",[1]qryCompletedTSPPayments!$D563)</f>
        <v/>
      </c>
    </row>
    <row r="564" spans="1:4" x14ac:dyDescent="0.2">
      <c r="A564" t="str">
        <f>IF([1]qryCompletedTSPPayments!$A564="","",[1]qryCompletedTSPPayments!$A564)</f>
        <v/>
      </c>
      <c r="B564" s="23" t="str">
        <f>IF(A564="","",[1]qryCompletedTSPPayments!$B564)</f>
        <v/>
      </c>
      <c r="C564" s="24" t="str">
        <f>IF(A564="","",[1]qryCompletedTSPPayments!$C564)</f>
        <v/>
      </c>
      <c r="D564" s="24" t="str">
        <f>IF(A564="","",[1]qryCompletedTSPPayments!$D564)</f>
        <v/>
      </c>
    </row>
    <row r="565" spans="1:4" x14ac:dyDescent="0.2">
      <c r="A565" t="str">
        <f>IF([1]qryCompletedTSPPayments!$A565="","",[1]qryCompletedTSPPayments!$A565)</f>
        <v/>
      </c>
      <c r="B565" s="23" t="str">
        <f>IF(A565="","",[1]qryCompletedTSPPayments!$B565)</f>
        <v/>
      </c>
      <c r="C565" s="24" t="str">
        <f>IF(A565="","",[1]qryCompletedTSPPayments!$C565)</f>
        <v/>
      </c>
      <c r="D565" s="24" t="str">
        <f>IF(A565="","",[1]qryCompletedTSPPayments!$D565)</f>
        <v/>
      </c>
    </row>
    <row r="566" spans="1:4" x14ac:dyDescent="0.2">
      <c r="A566" t="str">
        <f>IF([1]qryCompletedTSPPayments!$A566="","",[1]qryCompletedTSPPayments!$A566)</f>
        <v/>
      </c>
      <c r="B566" s="23" t="str">
        <f>IF(A566="","",[1]qryCompletedTSPPayments!$B566)</f>
        <v/>
      </c>
      <c r="C566" s="24" t="str">
        <f>IF(A566="","",[1]qryCompletedTSPPayments!$C566)</f>
        <v/>
      </c>
      <c r="D566" s="24" t="str">
        <f>IF(A566="","",[1]qryCompletedTSPPayments!$D566)</f>
        <v/>
      </c>
    </row>
    <row r="567" spans="1:4" x14ac:dyDescent="0.2">
      <c r="A567" t="str">
        <f>IF([1]qryCompletedTSPPayments!$A567="","",[1]qryCompletedTSPPayments!$A567)</f>
        <v/>
      </c>
      <c r="B567" s="23" t="str">
        <f>IF(A567="","",[1]qryCompletedTSPPayments!$B567)</f>
        <v/>
      </c>
      <c r="C567" s="24" t="str">
        <f>IF(A567="","",[1]qryCompletedTSPPayments!$C567)</f>
        <v/>
      </c>
      <c r="D567" s="24" t="str">
        <f>IF(A567="","",[1]qryCompletedTSPPayments!$D567)</f>
        <v/>
      </c>
    </row>
    <row r="568" spans="1:4" x14ac:dyDescent="0.2">
      <c r="A568" t="str">
        <f>IF([1]qryCompletedTSPPayments!$A568="","",[1]qryCompletedTSPPayments!$A568)</f>
        <v/>
      </c>
      <c r="B568" s="23" t="str">
        <f>IF(A568="","",[1]qryCompletedTSPPayments!$B568)</f>
        <v/>
      </c>
      <c r="C568" s="24" t="str">
        <f>IF(A568="","",[1]qryCompletedTSPPayments!$C568)</f>
        <v/>
      </c>
      <c r="D568" s="24" t="str">
        <f>IF(A568="","",[1]qryCompletedTSPPayments!$D568)</f>
        <v/>
      </c>
    </row>
    <row r="569" spans="1:4" x14ac:dyDescent="0.2">
      <c r="A569" t="str">
        <f>IF([1]qryCompletedTSPPayments!$A569="","",[1]qryCompletedTSPPayments!$A569)</f>
        <v/>
      </c>
      <c r="B569" s="23" t="str">
        <f>IF(A569="","",[1]qryCompletedTSPPayments!$B569)</f>
        <v/>
      </c>
      <c r="C569" s="24" t="str">
        <f>IF(A569="","",[1]qryCompletedTSPPayments!$C569)</f>
        <v/>
      </c>
      <c r="D569" s="24" t="str">
        <f>IF(A569="","",[1]qryCompletedTSPPayments!$D569)</f>
        <v/>
      </c>
    </row>
    <row r="570" spans="1:4" x14ac:dyDescent="0.2">
      <c r="A570" t="str">
        <f>IF([1]qryCompletedTSPPayments!$A570="","",[1]qryCompletedTSPPayments!$A570)</f>
        <v/>
      </c>
      <c r="B570" s="23" t="str">
        <f>IF(A570="","",[1]qryCompletedTSPPayments!$B570)</f>
        <v/>
      </c>
      <c r="C570" s="24" t="str">
        <f>IF(A570="","",[1]qryCompletedTSPPayments!$C570)</f>
        <v/>
      </c>
      <c r="D570" s="24" t="str">
        <f>IF(A570="","",[1]qryCompletedTSPPayments!$D570)</f>
        <v/>
      </c>
    </row>
    <row r="571" spans="1:4" x14ac:dyDescent="0.2">
      <c r="A571" t="str">
        <f>IF([1]qryCompletedTSPPayments!$A571="","",[1]qryCompletedTSPPayments!$A571)</f>
        <v/>
      </c>
      <c r="B571" s="23" t="str">
        <f>IF(A571="","",[1]qryCompletedTSPPayments!$B571)</f>
        <v/>
      </c>
      <c r="C571" s="24" t="str">
        <f>IF(A571="","",[1]qryCompletedTSPPayments!$C571)</f>
        <v/>
      </c>
      <c r="D571" s="24" t="str">
        <f>IF(A571="","",[1]qryCompletedTSPPayments!$D571)</f>
        <v/>
      </c>
    </row>
    <row r="572" spans="1:4" x14ac:dyDescent="0.2">
      <c r="A572" t="str">
        <f>IF([1]qryCompletedTSPPayments!$A572="","",[1]qryCompletedTSPPayments!$A572)</f>
        <v/>
      </c>
      <c r="B572" s="23" t="str">
        <f>IF(A572="","",[1]qryCompletedTSPPayments!$B572)</f>
        <v/>
      </c>
      <c r="C572" s="24" t="str">
        <f>IF(A572="","",[1]qryCompletedTSPPayments!$C572)</f>
        <v/>
      </c>
      <c r="D572" s="24" t="str">
        <f>IF(A572="","",[1]qryCompletedTSPPayments!$D572)</f>
        <v/>
      </c>
    </row>
    <row r="573" spans="1:4" x14ac:dyDescent="0.2">
      <c r="A573" t="str">
        <f>IF([1]qryCompletedTSPPayments!$A573="","",[1]qryCompletedTSPPayments!$A573)</f>
        <v/>
      </c>
      <c r="B573" s="23" t="str">
        <f>IF(A573="","",[1]qryCompletedTSPPayments!$B573)</f>
        <v/>
      </c>
      <c r="C573" s="24" t="str">
        <f>IF(A573="","",[1]qryCompletedTSPPayments!$C573)</f>
        <v/>
      </c>
      <c r="D573" s="24" t="str">
        <f>IF(A573="","",[1]qryCompletedTSPPayments!$D573)</f>
        <v/>
      </c>
    </row>
    <row r="574" spans="1:4" x14ac:dyDescent="0.2">
      <c r="A574" t="str">
        <f>IF([1]qryCompletedTSPPayments!$A574="","",[1]qryCompletedTSPPayments!$A574)</f>
        <v/>
      </c>
      <c r="B574" s="23" t="str">
        <f>IF(A574="","",[1]qryCompletedTSPPayments!$B574)</f>
        <v/>
      </c>
      <c r="C574" s="24" t="str">
        <f>IF(A574="","",[1]qryCompletedTSPPayments!$C574)</f>
        <v/>
      </c>
      <c r="D574" s="24" t="str">
        <f>IF(A574="","",[1]qryCompletedTSPPayments!$D574)</f>
        <v/>
      </c>
    </row>
    <row r="575" spans="1:4" x14ac:dyDescent="0.2">
      <c r="A575" t="str">
        <f>IF([1]qryCompletedTSPPayments!$A575="","",[1]qryCompletedTSPPayments!$A575)</f>
        <v/>
      </c>
      <c r="B575" s="23" t="str">
        <f>IF(A575="","",[1]qryCompletedTSPPayments!$B575)</f>
        <v/>
      </c>
      <c r="C575" s="24" t="str">
        <f>IF(A575="","",[1]qryCompletedTSPPayments!$C575)</f>
        <v/>
      </c>
      <c r="D575" s="24" t="str">
        <f>IF(A575="","",[1]qryCompletedTSPPayments!$D575)</f>
        <v/>
      </c>
    </row>
    <row r="576" spans="1:4" x14ac:dyDescent="0.2">
      <c r="A576" t="str">
        <f>IF([1]qryCompletedTSPPayments!$A576="","",[1]qryCompletedTSPPayments!$A576)</f>
        <v/>
      </c>
      <c r="B576" s="23" t="str">
        <f>IF(A576="","",[1]qryCompletedTSPPayments!$B576)</f>
        <v/>
      </c>
      <c r="C576" s="24" t="str">
        <f>IF(A576="","",[1]qryCompletedTSPPayments!$C576)</f>
        <v/>
      </c>
      <c r="D576" s="24" t="str">
        <f>IF(A576="","",[1]qryCompletedTSPPayments!$D576)</f>
        <v/>
      </c>
    </row>
    <row r="577" spans="1:4" x14ac:dyDescent="0.2">
      <c r="A577" t="str">
        <f>IF([1]qryCompletedTSPPayments!$A577="","",[1]qryCompletedTSPPayments!$A577)</f>
        <v/>
      </c>
      <c r="B577" s="23" t="str">
        <f>IF(A577="","",[1]qryCompletedTSPPayments!$B577)</f>
        <v/>
      </c>
      <c r="C577" s="24" t="str">
        <f>IF(A577="","",[1]qryCompletedTSPPayments!$C577)</f>
        <v/>
      </c>
      <c r="D577" s="24" t="str">
        <f>IF(A577="","",[1]qryCompletedTSPPayments!$D577)</f>
        <v/>
      </c>
    </row>
    <row r="578" spans="1:4" x14ac:dyDescent="0.2">
      <c r="A578" t="str">
        <f>IF([1]qryCompletedTSPPayments!$A578="","",[1]qryCompletedTSPPayments!$A578)</f>
        <v/>
      </c>
      <c r="B578" s="23" t="str">
        <f>IF(A578="","",[1]qryCompletedTSPPayments!$B578)</f>
        <v/>
      </c>
      <c r="C578" s="24" t="str">
        <f>IF(A578="","",[1]qryCompletedTSPPayments!$C578)</f>
        <v/>
      </c>
      <c r="D578" s="24" t="str">
        <f>IF(A578="","",[1]qryCompletedTSPPayments!$D578)</f>
        <v/>
      </c>
    </row>
    <row r="579" spans="1:4" x14ac:dyDescent="0.2">
      <c r="A579" t="str">
        <f>IF([1]qryCompletedTSPPayments!$A579="","",[1]qryCompletedTSPPayments!$A579)</f>
        <v/>
      </c>
      <c r="B579" s="23" t="str">
        <f>IF(A579="","",[1]qryCompletedTSPPayments!$B579)</f>
        <v/>
      </c>
      <c r="C579" s="24" t="str">
        <f>IF(A579="","",[1]qryCompletedTSPPayments!$C579)</f>
        <v/>
      </c>
      <c r="D579" s="24" t="str">
        <f>IF(A579="","",[1]qryCompletedTSPPayments!$D579)</f>
        <v/>
      </c>
    </row>
    <row r="580" spans="1:4" x14ac:dyDescent="0.2">
      <c r="A580" t="str">
        <f>IF([1]qryCompletedTSPPayments!$A580="","",[1]qryCompletedTSPPayments!$A580)</f>
        <v/>
      </c>
      <c r="B580" s="23" t="str">
        <f>IF(A580="","",[1]qryCompletedTSPPayments!$B580)</f>
        <v/>
      </c>
      <c r="C580" s="24" t="str">
        <f>IF(A580="","",[1]qryCompletedTSPPayments!$C580)</f>
        <v/>
      </c>
      <c r="D580" s="24" t="str">
        <f>IF(A580="","",[1]qryCompletedTSPPayments!$D580)</f>
        <v/>
      </c>
    </row>
    <row r="581" spans="1:4" x14ac:dyDescent="0.2">
      <c r="A581" t="str">
        <f>IF([1]qryCompletedTSPPayments!$A581="","",[1]qryCompletedTSPPayments!$A581)</f>
        <v/>
      </c>
      <c r="B581" s="23" t="str">
        <f>IF(A581="","",[1]qryCompletedTSPPayments!$B581)</f>
        <v/>
      </c>
      <c r="C581" s="24" t="str">
        <f>IF(A581="","",[1]qryCompletedTSPPayments!$C581)</f>
        <v/>
      </c>
      <c r="D581" s="24" t="str">
        <f>IF(A581="","",[1]qryCompletedTSPPayments!$D581)</f>
        <v/>
      </c>
    </row>
    <row r="582" spans="1:4" x14ac:dyDescent="0.2">
      <c r="A582" t="str">
        <f>IF([1]qryCompletedTSPPayments!$A582="","",[1]qryCompletedTSPPayments!$A582)</f>
        <v/>
      </c>
      <c r="B582" s="23" t="str">
        <f>IF(A582="","",[1]qryCompletedTSPPayments!$B582)</f>
        <v/>
      </c>
      <c r="C582" s="24" t="str">
        <f>IF(A582="","",[1]qryCompletedTSPPayments!$C582)</f>
        <v/>
      </c>
      <c r="D582" s="24" t="str">
        <f>IF(A582="","",[1]qryCompletedTSPPayments!$D582)</f>
        <v/>
      </c>
    </row>
    <row r="583" spans="1:4" x14ac:dyDescent="0.2">
      <c r="A583" t="str">
        <f>IF([1]qryCompletedTSPPayments!$A583="","",[1]qryCompletedTSPPayments!$A583)</f>
        <v/>
      </c>
      <c r="B583" s="23" t="str">
        <f>IF(A583="","",[1]qryCompletedTSPPayments!$B583)</f>
        <v/>
      </c>
      <c r="C583" s="24" t="str">
        <f>IF(A583="","",[1]qryCompletedTSPPayments!$C583)</f>
        <v/>
      </c>
      <c r="D583" s="24" t="str">
        <f>IF(A583="","",[1]qryCompletedTSPPayments!$D583)</f>
        <v/>
      </c>
    </row>
    <row r="584" spans="1:4" x14ac:dyDescent="0.2">
      <c r="A584" t="str">
        <f>IF([1]qryCompletedTSPPayments!$A584="","",[1]qryCompletedTSPPayments!$A584)</f>
        <v/>
      </c>
      <c r="B584" s="23" t="str">
        <f>IF(A584="","",[1]qryCompletedTSPPayments!$B584)</f>
        <v/>
      </c>
      <c r="C584" s="24" t="str">
        <f>IF(A584="","",[1]qryCompletedTSPPayments!$C584)</f>
        <v/>
      </c>
      <c r="D584" s="24" t="str">
        <f>IF(A584="","",[1]qryCompletedTSPPayments!$D584)</f>
        <v/>
      </c>
    </row>
    <row r="585" spans="1:4" x14ac:dyDescent="0.2">
      <c r="A585" t="str">
        <f>IF([1]qryCompletedTSPPayments!$A585="","",[1]qryCompletedTSPPayments!$A585)</f>
        <v/>
      </c>
      <c r="B585" s="23" t="str">
        <f>IF(A585="","",[1]qryCompletedTSPPayments!$B585)</f>
        <v/>
      </c>
      <c r="C585" s="24" t="str">
        <f>IF(A585="","",[1]qryCompletedTSPPayments!$C585)</f>
        <v/>
      </c>
      <c r="D585" s="24" t="str">
        <f>IF(A585="","",[1]qryCompletedTSPPayments!$D585)</f>
        <v/>
      </c>
    </row>
    <row r="586" spans="1:4" x14ac:dyDescent="0.2">
      <c r="A586" t="str">
        <f>IF([1]qryCompletedTSPPayments!$A586="","",[1]qryCompletedTSPPayments!$A586)</f>
        <v/>
      </c>
      <c r="B586" s="23" t="str">
        <f>IF(A586="","",[1]qryCompletedTSPPayments!$B586)</f>
        <v/>
      </c>
      <c r="C586" s="24" t="str">
        <f>IF(A586="","",[1]qryCompletedTSPPayments!$C586)</f>
        <v/>
      </c>
      <c r="D586" s="24" t="str">
        <f>IF(A586="","",[1]qryCompletedTSPPayments!$D586)</f>
        <v/>
      </c>
    </row>
    <row r="587" spans="1:4" x14ac:dyDescent="0.2">
      <c r="A587" t="str">
        <f>IF([1]qryCompletedTSPPayments!$A587="","",[1]qryCompletedTSPPayments!$A587)</f>
        <v/>
      </c>
      <c r="B587" s="23" t="str">
        <f>IF(A587="","",[1]qryCompletedTSPPayments!$B587)</f>
        <v/>
      </c>
      <c r="C587" s="24" t="str">
        <f>IF(A587="","",[1]qryCompletedTSPPayments!$C587)</f>
        <v/>
      </c>
      <c r="D587" s="24" t="str">
        <f>IF(A587="","",[1]qryCompletedTSPPayments!$D587)</f>
        <v/>
      </c>
    </row>
    <row r="588" spans="1:4" x14ac:dyDescent="0.2">
      <c r="A588" t="str">
        <f>IF([1]qryCompletedTSPPayments!$A588="","",[1]qryCompletedTSPPayments!$A588)</f>
        <v/>
      </c>
      <c r="B588" s="23" t="str">
        <f>IF(A588="","",[1]qryCompletedTSPPayments!$B588)</f>
        <v/>
      </c>
      <c r="C588" s="24" t="str">
        <f>IF(A588="","",[1]qryCompletedTSPPayments!$C588)</f>
        <v/>
      </c>
      <c r="D588" s="24" t="str">
        <f>IF(A588="","",[1]qryCompletedTSPPayments!$D588)</f>
        <v/>
      </c>
    </row>
    <row r="589" spans="1:4" x14ac:dyDescent="0.2">
      <c r="A589" t="str">
        <f>IF([1]qryCompletedTSPPayments!$A589="","",[1]qryCompletedTSPPayments!$A589)</f>
        <v/>
      </c>
      <c r="B589" s="23" t="str">
        <f>IF(A589="","",[1]qryCompletedTSPPayments!$B589)</f>
        <v/>
      </c>
      <c r="C589" s="24" t="str">
        <f>IF(A589="","",[1]qryCompletedTSPPayments!$C589)</f>
        <v/>
      </c>
      <c r="D589" s="24" t="str">
        <f>IF(A589="","",[1]qryCompletedTSPPayments!$D589)</f>
        <v/>
      </c>
    </row>
    <row r="590" spans="1:4" x14ac:dyDescent="0.2">
      <c r="A590" t="str">
        <f>IF([1]qryCompletedTSPPayments!$A590="","",[1]qryCompletedTSPPayments!$A590)</f>
        <v/>
      </c>
      <c r="B590" s="23" t="str">
        <f>IF(A590="","",[1]qryCompletedTSPPayments!$B590)</f>
        <v/>
      </c>
      <c r="C590" s="24" t="str">
        <f>IF(A590="","",[1]qryCompletedTSPPayments!$C590)</f>
        <v/>
      </c>
      <c r="D590" s="24" t="str">
        <f>IF(A590="","",[1]qryCompletedTSPPayments!$D590)</f>
        <v/>
      </c>
    </row>
    <row r="591" spans="1:4" x14ac:dyDescent="0.2">
      <c r="A591" t="str">
        <f>IF([1]qryCompletedTSPPayments!$A591="","",[1]qryCompletedTSPPayments!$A591)</f>
        <v/>
      </c>
      <c r="B591" s="23" t="str">
        <f>IF(A591="","",[1]qryCompletedTSPPayments!$B591)</f>
        <v/>
      </c>
      <c r="C591" s="24" t="str">
        <f>IF(A591="","",[1]qryCompletedTSPPayments!$C591)</f>
        <v/>
      </c>
      <c r="D591" s="24" t="str">
        <f>IF(A591="","",[1]qryCompletedTSPPayments!$D591)</f>
        <v/>
      </c>
    </row>
    <row r="592" spans="1:4" x14ac:dyDescent="0.2">
      <c r="A592" t="str">
        <f>IF([1]qryCompletedTSPPayments!$A592="","",[1]qryCompletedTSPPayments!$A592)</f>
        <v/>
      </c>
      <c r="B592" s="23" t="str">
        <f>IF(A592="","",[1]qryCompletedTSPPayments!$B592)</f>
        <v/>
      </c>
      <c r="C592" s="24" t="str">
        <f>IF(A592="","",[1]qryCompletedTSPPayments!$C592)</f>
        <v/>
      </c>
      <c r="D592" s="24" t="str">
        <f>IF(A592="","",[1]qryCompletedTSPPayments!$D592)</f>
        <v/>
      </c>
    </row>
    <row r="593" spans="1:4" x14ac:dyDescent="0.2">
      <c r="A593" t="str">
        <f>IF([1]qryCompletedTSPPayments!$A593="","",[1]qryCompletedTSPPayments!$A593)</f>
        <v/>
      </c>
      <c r="B593" s="23" t="str">
        <f>IF(A593="","",[1]qryCompletedTSPPayments!$B593)</f>
        <v/>
      </c>
      <c r="C593" s="24" t="str">
        <f>IF(A593="","",[1]qryCompletedTSPPayments!$C593)</f>
        <v/>
      </c>
      <c r="D593" s="24" t="str">
        <f>IF(A593="","",[1]qryCompletedTSPPayments!$D593)</f>
        <v/>
      </c>
    </row>
    <row r="594" spans="1:4" x14ac:dyDescent="0.2">
      <c r="A594" t="str">
        <f>IF([1]qryCompletedTSPPayments!$A594="","",[1]qryCompletedTSPPayments!$A594)</f>
        <v/>
      </c>
      <c r="B594" s="23" t="str">
        <f>IF(A594="","",[1]qryCompletedTSPPayments!$B594)</f>
        <v/>
      </c>
      <c r="C594" s="24" t="str">
        <f>IF(A594="","",[1]qryCompletedTSPPayments!$C594)</f>
        <v/>
      </c>
      <c r="D594" s="24" t="str">
        <f>IF(A594="","",[1]qryCompletedTSPPayments!$D594)</f>
        <v/>
      </c>
    </row>
    <row r="595" spans="1:4" x14ac:dyDescent="0.2">
      <c r="A595" t="str">
        <f>IF([1]qryCompletedTSPPayments!$A595="","",[1]qryCompletedTSPPayments!$A595)</f>
        <v/>
      </c>
      <c r="B595" s="23" t="str">
        <f>IF(A595="","",[1]qryCompletedTSPPayments!$B595)</f>
        <v/>
      </c>
      <c r="C595" s="24" t="str">
        <f>IF(A595="","",[1]qryCompletedTSPPayments!$C595)</f>
        <v/>
      </c>
      <c r="D595" s="24" t="str">
        <f>IF(A595="","",[1]qryCompletedTSPPayments!$D595)</f>
        <v/>
      </c>
    </row>
    <row r="596" spans="1:4" x14ac:dyDescent="0.2">
      <c r="A596" t="str">
        <f>IF([1]qryCompletedTSPPayments!$A596="","",[1]qryCompletedTSPPayments!$A596)</f>
        <v/>
      </c>
      <c r="B596" s="23" t="str">
        <f>IF(A596="","",[1]qryCompletedTSPPayments!$B596)</f>
        <v/>
      </c>
      <c r="C596" s="24" t="str">
        <f>IF(A596="","",[1]qryCompletedTSPPayments!$C596)</f>
        <v/>
      </c>
      <c r="D596" s="24" t="str">
        <f>IF(A596="","",[1]qryCompletedTSPPayments!$D596)</f>
        <v/>
      </c>
    </row>
    <row r="597" spans="1:4" x14ac:dyDescent="0.2">
      <c r="A597" t="str">
        <f>IF([1]qryCompletedTSPPayments!$A597="","",[1]qryCompletedTSPPayments!$A597)</f>
        <v/>
      </c>
      <c r="B597" s="23" t="str">
        <f>IF(A597="","",[1]qryCompletedTSPPayments!$B597)</f>
        <v/>
      </c>
      <c r="C597" s="24" t="str">
        <f>IF(A597="","",[1]qryCompletedTSPPayments!$C597)</f>
        <v/>
      </c>
      <c r="D597" s="24" t="str">
        <f>IF(A597="","",[1]qryCompletedTSPPayments!$D597)</f>
        <v/>
      </c>
    </row>
    <row r="598" spans="1:4" x14ac:dyDescent="0.2">
      <c r="A598" t="str">
        <f>IF([1]qryCompletedTSPPayments!$A598="","",[1]qryCompletedTSPPayments!$A598)</f>
        <v/>
      </c>
      <c r="B598" s="23" t="str">
        <f>IF(A598="","",[1]qryCompletedTSPPayments!$B598)</f>
        <v/>
      </c>
      <c r="C598" s="24" t="str">
        <f>IF(A598="","",[1]qryCompletedTSPPayments!$C598)</f>
        <v/>
      </c>
      <c r="D598" s="24" t="str">
        <f>IF(A598="","",[1]qryCompletedTSPPayments!$D598)</f>
        <v/>
      </c>
    </row>
    <row r="599" spans="1:4" x14ac:dyDescent="0.2">
      <c r="A599" t="str">
        <f>IF([1]qryCompletedTSPPayments!$A599="","",[1]qryCompletedTSPPayments!$A599)</f>
        <v/>
      </c>
      <c r="B599" s="23" t="str">
        <f>IF(A599="","",[1]qryCompletedTSPPayments!$B599)</f>
        <v/>
      </c>
      <c r="C599" s="24" t="str">
        <f>IF(A599="","",[1]qryCompletedTSPPayments!$C599)</f>
        <v/>
      </c>
      <c r="D599" s="24" t="str">
        <f>IF(A599="","",[1]qryCompletedTSPPayments!$D599)</f>
        <v/>
      </c>
    </row>
    <row r="600" spans="1:4" x14ac:dyDescent="0.2">
      <c r="A600" t="str">
        <f>IF([1]qryCompletedTSPPayments!$A600="","",[1]qryCompletedTSPPayments!$A600)</f>
        <v/>
      </c>
      <c r="B600" s="23" t="str">
        <f>IF(A600="","",[1]qryCompletedTSPPayments!$B600)</f>
        <v/>
      </c>
      <c r="C600" s="24" t="str">
        <f>IF(A600="","",[1]qryCompletedTSPPayments!$C600)</f>
        <v/>
      </c>
      <c r="D600" s="24" t="str">
        <f>IF(A600="","",[1]qryCompletedTSPPayments!$D600)</f>
        <v/>
      </c>
    </row>
    <row r="601" spans="1:4" x14ac:dyDescent="0.2">
      <c r="A601" t="str">
        <f>IF([1]qryCompletedTSPPayments!$A601="","",[1]qryCompletedTSPPayments!$A601)</f>
        <v/>
      </c>
      <c r="B601" s="23" t="str">
        <f>IF(A601="","",[1]qryCompletedTSPPayments!$B601)</f>
        <v/>
      </c>
      <c r="C601" s="24" t="str">
        <f>IF(A601="","",[1]qryCompletedTSPPayments!$C601)</f>
        <v/>
      </c>
      <c r="D601" s="24" t="str">
        <f>IF(A601="","",[1]qryCompletedTSPPayments!$D601)</f>
        <v/>
      </c>
    </row>
    <row r="602" spans="1:4" x14ac:dyDescent="0.2">
      <c r="A602" t="str">
        <f>IF([1]qryCompletedTSPPayments!$A602="","",[1]qryCompletedTSPPayments!$A602)</f>
        <v/>
      </c>
      <c r="B602" s="23" t="str">
        <f>IF(A602="","",[1]qryCompletedTSPPayments!$B602)</f>
        <v/>
      </c>
      <c r="C602" s="24" t="str">
        <f>IF(A602="","",[1]qryCompletedTSPPayments!$C602)</f>
        <v/>
      </c>
      <c r="D602" s="24" t="str">
        <f>IF(A602="","",[1]qryCompletedTSPPayments!$D602)</f>
        <v/>
      </c>
    </row>
    <row r="603" spans="1:4" x14ac:dyDescent="0.2">
      <c r="A603" t="str">
        <f>IF([1]qryCompletedTSPPayments!$A603="","",[1]qryCompletedTSPPayments!$A603)</f>
        <v/>
      </c>
      <c r="B603" s="23" t="str">
        <f>IF(A603="","",[1]qryCompletedTSPPayments!$B603)</f>
        <v/>
      </c>
      <c r="C603" s="24" t="str">
        <f>IF(A603="","",[1]qryCompletedTSPPayments!$C603)</f>
        <v/>
      </c>
      <c r="D603" s="24" t="str">
        <f>IF(A603="","",[1]qryCompletedTSPPayments!$D603)</f>
        <v/>
      </c>
    </row>
    <row r="604" spans="1:4" x14ac:dyDescent="0.2">
      <c r="A604" t="str">
        <f>IF([1]qryCompletedTSPPayments!$A604="","",[1]qryCompletedTSPPayments!$A604)</f>
        <v/>
      </c>
      <c r="B604" s="23" t="str">
        <f>IF(A604="","",[1]qryCompletedTSPPayments!$B604)</f>
        <v/>
      </c>
      <c r="C604" s="24" t="str">
        <f>IF(A604="","",[1]qryCompletedTSPPayments!$C604)</f>
        <v/>
      </c>
      <c r="D604" s="24" t="str">
        <f>IF(A604="","",[1]qryCompletedTSPPayments!$D604)</f>
        <v/>
      </c>
    </row>
    <row r="605" spans="1:4" x14ac:dyDescent="0.2">
      <c r="A605" t="str">
        <f>IF([1]qryCompletedTSPPayments!$A605="","",[1]qryCompletedTSPPayments!$A605)</f>
        <v/>
      </c>
      <c r="B605" s="23" t="str">
        <f>IF(A605="","",[1]qryCompletedTSPPayments!$B605)</f>
        <v/>
      </c>
      <c r="C605" s="24" t="str">
        <f>IF(A605="","",[1]qryCompletedTSPPayments!$C605)</f>
        <v/>
      </c>
      <c r="D605" s="24" t="str">
        <f>IF(A605="","",[1]qryCompletedTSPPayments!$D605)</f>
        <v/>
      </c>
    </row>
    <row r="606" spans="1:4" x14ac:dyDescent="0.2">
      <c r="A606" t="str">
        <f>IF([1]qryCompletedTSPPayments!$A606="","",[1]qryCompletedTSPPayments!$A606)</f>
        <v/>
      </c>
      <c r="B606" s="23" t="str">
        <f>IF(A606="","",[1]qryCompletedTSPPayments!$B606)</f>
        <v/>
      </c>
      <c r="C606" s="24" t="str">
        <f>IF(A606="","",[1]qryCompletedTSPPayments!$C606)</f>
        <v/>
      </c>
      <c r="D606" s="24" t="str">
        <f>IF(A606="","",[1]qryCompletedTSPPayments!$D606)</f>
        <v/>
      </c>
    </row>
    <row r="607" spans="1:4" x14ac:dyDescent="0.2">
      <c r="A607" t="str">
        <f>IF([1]qryCompletedTSPPayments!$A607="","",[1]qryCompletedTSPPayments!$A607)</f>
        <v/>
      </c>
      <c r="B607" s="23" t="str">
        <f>IF(A607="","",[1]qryCompletedTSPPayments!$B607)</f>
        <v/>
      </c>
      <c r="C607" s="24" t="str">
        <f>IF(A607="","",[1]qryCompletedTSPPayments!$C607)</f>
        <v/>
      </c>
      <c r="D607" s="24" t="str">
        <f>IF(A607="","",[1]qryCompletedTSPPayments!$D607)</f>
        <v/>
      </c>
    </row>
    <row r="608" spans="1:4" x14ac:dyDescent="0.2">
      <c r="A608" t="str">
        <f>IF([1]qryCompletedTSPPayments!$A608="","",[1]qryCompletedTSPPayments!$A608)</f>
        <v/>
      </c>
      <c r="B608" s="23" t="str">
        <f>IF(A608="","",[1]qryCompletedTSPPayments!$B608)</f>
        <v/>
      </c>
      <c r="C608" s="24" t="str">
        <f>IF(A608="","",[1]qryCompletedTSPPayments!$C608)</f>
        <v/>
      </c>
      <c r="D608" s="24" t="str">
        <f>IF(A608="","",[1]qryCompletedTSPPayments!$D608)</f>
        <v/>
      </c>
    </row>
    <row r="609" spans="1:4" x14ac:dyDescent="0.2">
      <c r="A609" t="str">
        <f>IF([1]qryCompletedTSPPayments!$A609="","",[1]qryCompletedTSPPayments!$A609)</f>
        <v/>
      </c>
      <c r="B609" s="23" t="str">
        <f>IF(A609="","",[1]qryCompletedTSPPayments!$B609)</f>
        <v/>
      </c>
      <c r="C609" s="24" t="str">
        <f>IF(A609="","",[1]qryCompletedTSPPayments!$C609)</f>
        <v/>
      </c>
      <c r="D609" s="24" t="str">
        <f>IF(A609="","",[1]qryCompletedTSPPayments!$D609)</f>
        <v/>
      </c>
    </row>
    <row r="610" spans="1:4" x14ac:dyDescent="0.2">
      <c r="A610" t="str">
        <f>IF([1]qryCompletedTSPPayments!$A610="","",[1]qryCompletedTSPPayments!$A610)</f>
        <v/>
      </c>
      <c r="B610" s="23" t="str">
        <f>IF(A610="","",[1]qryCompletedTSPPayments!$B610)</f>
        <v/>
      </c>
      <c r="C610" s="24" t="str">
        <f>IF(A610="","",[1]qryCompletedTSPPayments!$C610)</f>
        <v/>
      </c>
      <c r="D610" s="24" t="str">
        <f>IF(A610="","",[1]qryCompletedTSPPayments!$D610)</f>
        <v/>
      </c>
    </row>
    <row r="611" spans="1:4" x14ac:dyDescent="0.2">
      <c r="A611" t="str">
        <f>IF([1]qryCompletedTSPPayments!$A611="","",[1]qryCompletedTSPPayments!$A611)</f>
        <v/>
      </c>
      <c r="B611" s="23" t="str">
        <f>IF(A611="","",[1]qryCompletedTSPPayments!$B611)</f>
        <v/>
      </c>
      <c r="C611" s="24" t="str">
        <f>IF(A611="","",[1]qryCompletedTSPPayments!$C611)</f>
        <v/>
      </c>
      <c r="D611" s="24" t="str">
        <f>IF(A611="","",[1]qryCompletedTSPPayments!$D611)</f>
        <v/>
      </c>
    </row>
    <row r="612" spans="1:4" x14ac:dyDescent="0.2">
      <c r="A612" t="str">
        <f>IF([1]qryCompletedTSPPayments!$A612="","",[1]qryCompletedTSPPayments!$A612)</f>
        <v/>
      </c>
      <c r="B612" s="23" t="str">
        <f>IF(A612="","",[1]qryCompletedTSPPayments!$B612)</f>
        <v/>
      </c>
      <c r="C612" s="24" t="str">
        <f>IF(A612="","",[1]qryCompletedTSPPayments!$C612)</f>
        <v/>
      </c>
      <c r="D612" s="24" t="str">
        <f>IF(A612="","",[1]qryCompletedTSPPayments!$D612)</f>
        <v/>
      </c>
    </row>
    <row r="613" spans="1:4" x14ac:dyDescent="0.2">
      <c r="A613" t="str">
        <f>IF([1]qryCompletedTSPPayments!$A613="","",[1]qryCompletedTSPPayments!$A613)</f>
        <v/>
      </c>
      <c r="B613" s="23" t="str">
        <f>IF(A613="","",[1]qryCompletedTSPPayments!$B613)</f>
        <v/>
      </c>
      <c r="C613" s="24" t="str">
        <f>IF(A613="","",[1]qryCompletedTSPPayments!$C613)</f>
        <v/>
      </c>
      <c r="D613" s="24" t="str">
        <f>IF(A613="","",[1]qryCompletedTSPPayments!$D613)</f>
        <v/>
      </c>
    </row>
    <row r="614" spans="1:4" x14ac:dyDescent="0.2">
      <c r="A614" t="str">
        <f>IF([1]qryCompletedTSPPayments!$A614="","",[1]qryCompletedTSPPayments!$A614)</f>
        <v/>
      </c>
      <c r="B614" s="23" t="str">
        <f>IF(A614="","",[1]qryCompletedTSPPayments!$B614)</f>
        <v/>
      </c>
      <c r="C614" s="24" t="str">
        <f>IF(A614="","",[1]qryCompletedTSPPayments!$C614)</f>
        <v/>
      </c>
      <c r="D614" s="24" t="str">
        <f>IF(A614="","",[1]qryCompletedTSPPayments!$D614)</f>
        <v/>
      </c>
    </row>
    <row r="615" spans="1:4" x14ac:dyDescent="0.2">
      <c r="A615" t="str">
        <f>IF([1]qryCompletedTSPPayments!$A615="","",[1]qryCompletedTSPPayments!$A615)</f>
        <v/>
      </c>
      <c r="B615" s="23" t="str">
        <f>IF(A615="","",[1]qryCompletedTSPPayments!$B615)</f>
        <v/>
      </c>
      <c r="C615" s="24" t="str">
        <f>IF(A615="","",[1]qryCompletedTSPPayments!$C615)</f>
        <v/>
      </c>
      <c r="D615" s="24" t="str">
        <f>IF(A615="","",[1]qryCompletedTSPPayments!$D615)</f>
        <v/>
      </c>
    </row>
    <row r="616" spans="1:4" x14ac:dyDescent="0.2">
      <c r="A616" t="str">
        <f>IF([1]qryCompletedTSPPayments!$A616="","",[1]qryCompletedTSPPayments!$A616)</f>
        <v/>
      </c>
      <c r="B616" s="23" t="str">
        <f>IF(A616="","",[1]qryCompletedTSPPayments!$B616)</f>
        <v/>
      </c>
      <c r="C616" s="24" t="str">
        <f>IF(A616="","",[1]qryCompletedTSPPayments!$C616)</f>
        <v/>
      </c>
      <c r="D616" s="24" t="str">
        <f>IF(A616="","",[1]qryCompletedTSPPayments!$D616)</f>
        <v/>
      </c>
    </row>
    <row r="617" spans="1:4" x14ac:dyDescent="0.2">
      <c r="A617" t="str">
        <f>IF([1]qryCompletedTSPPayments!$A617="","",[1]qryCompletedTSPPayments!$A617)</f>
        <v/>
      </c>
      <c r="B617" s="23" t="str">
        <f>IF(A617="","",[1]qryCompletedTSPPayments!$B617)</f>
        <v/>
      </c>
      <c r="C617" s="24" t="str">
        <f>IF(A617="","",[1]qryCompletedTSPPayments!$C617)</f>
        <v/>
      </c>
      <c r="D617" s="24" t="str">
        <f>IF(A617="","",[1]qryCompletedTSPPayments!$D617)</f>
        <v/>
      </c>
    </row>
    <row r="618" spans="1:4" x14ac:dyDescent="0.2">
      <c r="A618" t="str">
        <f>IF([1]qryCompletedTSPPayments!$A618="","",[1]qryCompletedTSPPayments!$A618)</f>
        <v/>
      </c>
      <c r="B618" s="23" t="str">
        <f>IF(A618="","",[1]qryCompletedTSPPayments!$B618)</f>
        <v/>
      </c>
      <c r="C618" s="24" t="str">
        <f>IF(A618="","",[1]qryCompletedTSPPayments!$C618)</f>
        <v/>
      </c>
      <c r="D618" s="24" t="str">
        <f>IF(A618="","",[1]qryCompletedTSPPayments!$D618)</f>
        <v/>
      </c>
    </row>
    <row r="619" spans="1:4" x14ac:dyDescent="0.2">
      <c r="A619" t="str">
        <f>IF([1]qryCompletedTSPPayments!$A619="","",[1]qryCompletedTSPPayments!$A619)</f>
        <v/>
      </c>
      <c r="B619" s="23" t="str">
        <f>IF(A619="","",[1]qryCompletedTSPPayments!$B619)</f>
        <v/>
      </c>
      <c r="C619" s="24" t="str">
        <f>IF(A619="","",[1]qryCompletedTSPPayments!$C619)</f>
        <v/>
      </c>
      <c r="D619" s="24" t="str">
        <f>IF(A619="","",[1]qryCompletedTSPPayments!$D619)</f>
        <v/>
      </c>
    </row>
    <row r="620" spans="1:4" x14ac:dyDescent="0.2">
      <c r="A620" t="str">
        <f>IF([1]qryCompletedTSPPayments!$A620="","",[1]qryCompletedTSPPayments!$A620)</f>
        <v/>
      </c>
      <c r="B620" s="23" t="str">
        <f>IF(A620="","",[1]qryCompletedTSPPayments!$B620)</f>
        <v/>
      </c>
      <c r="C620" s="24" t="str">
        <f>IF(A620="","",[1]qryCompletedTSPPayments!$C620)</f>
        <v/>
      </c>
      <c r="D620" s="24" t="str">
        <f>IF(A620="","",[1]qryCompletedTSPPayments!$D620)</f>
        <v/>
      </c>
    </row>
    <row r="621" spans="1:4" x14ac:dyDescent="0.2">
      <c r="A621" t="str">
        <f>IF([1]qryCompletedTSPPayments!$A621="","",[1]qryCompletedTSPPayments!$A621)</f>
        <v/>
      </c>
      <c r="B621" s="23" t="str">
        <f>IF(A621="","",[1]qryCompletedTSPPayments!$B621)</f>
        <v/>
      </c>
      <c r="C621" s="24" t="str">
        <f>IF(A621="","",[1]qryCompletedTSPPayments!$C621)</f>
        <v/>
      </c>
      <c r="D621" s="24" t="str">
        <f>IF(A621="","",[1]qryCompletedTSPPayments!$D621)</f>
        <v/>
      </c>
    </row>
    <row r="622" spans="1:4" x14ac:dyDescent="0.2">
      <c r="A622" t="str">
        <f>IF([1]qryCompletedTSPPayments!$A622="","",[1]qryCompletedTSPPayments!$A622)</f>
        <v/>
      </c>
      <c r="B622" s="23" t="str">
        <f>IF(A622="","",[1]qryCompletedTSPPayments!$B622)</f>
        <v/>
      </c>
      <c r="C622" s="24" t="str">
        <f>IF(A622="","",[1]qryCompletedTSPPayments!$C622)</f>
        <v/>
      </c>
      <c r="D622" s="24" t="str">
        <f>IF(A622="","",[1]qryCompletedTSPPayments!$D622)</f>
        <v/>
      </c>
    </row>
    <row r="623" spans="1:4" x14ac:dyDescent="0.2">
      <c r="A623" t="str">
        <f>IF([1]qryCompletedTSPPayments!$A623="","",[1]qryCompletedTSPPayments!$A623)</f>
        <v/>
      </c>
      <c r="B623" s="23" t="str">
        <f>IF(A623="","",[1]qryCompletedTSPPayments!$B623)</f>
        <v/>
      </c>
      <c r="C623" s="24" t="str">
        <f>IF(A623="","",[1]qryCompletedTSPPayments!$C623)</f>
        <v/>
      </c>
      <c r="D623" s="24" t="str">
        <f>IF(A623="","",[1]qryCompletedTSPPayments!$D623)</f>
        <v/>
      </c>
    </row>
    <row r="624" spans="1:4" x14ac:dyDescent="0.2">
      <c r="A624" t="str">
        <f>IF([1]qryCompletedTSPPayments!$A624="","",[1]qryCompletedTSPPayments!$A624)</f>
        <v/>
      </c>
      <c r="B624" s="23" t="str">
        <f>IF(A624="","",[1]qryCompletedTSPPayments!$B624)</f>
        <v/>
      </c>
      <c r="C624" s="24" t="str">
        <f>IF(A624="","",[1]qryCompletedTSPPayments!$C624)</f>
        <v/>
      </c>
      <c r="D624" s="24" t="str">
        <f>IF(A624="","",[1]qryCompletedTSPPayments!$D624)</f>
        <v/>
      </c>
    </row>
    <row r="625" spans="1:4" x14ac:dyDescent="0.2">
      <c r="A625" t="str">
        <f>IF([1]qryCompletedTSPPayments!$A625="","",[1]qryCompletedTSPPayments!$A625)</f>
        <v/>
      </c>
      <c r="B625" s="23" t="str">
        <f>IF(A625="","",[1]qryCompletedTSPPayments!$B625)</f>
        <v/>
      </c>
      <c r="C625" s="24" t="str">
        <f>IF(A625="","",[1]qryCompletedTSPPayments!$C625)</f>
        <v/>
      </c>
      <c r="D625" s="24" t="str">
        <f>IF(A625="","",[1]qryCompletedTSPPayments!$D625)</f>
        <v/>
      </c>
    </row>
    <row r="626" spans="1:4" x14ac:dyDescent="0.2">
      <c r="A626" t="str">
        <f>IF([1]qryCompletedTSPPayments!$A626="","",[1]qryCompletedTSPPayments!$A626)</f>
        <v/>
      </c>
      <c r="B626" s="23" t="str">
        <f>IF(A626="","",[1]qryCompletedTSPPayments!$B626)</f>
        <v/>
      </c>
      <c r="C626" s="24" t="str">
        <f>IF(A626="","",[1]qryCompletedTSPPayments!$C626)</f>
        <v/>
      </c>
      <c r="D626" s="24" t="str">
        <f>IF(A626="","",[1]qryCompletedTSPPayments!$D626)</f>
        <v/>
      </c>
    </row>
    <row r="627" spans="1:4" x14ac:dyDescent="0.2">
      <c r="A627" t="str">
        <f>IF([1]qryCompletedTSPPayments!$A627="","",[1]qryCompletedTSPPayments!$A627)</f>
        <v/>
      </c>
      <c r="B627" s="23" t="str">
        <f>IF(A627="","",[1]qryCompletedTSPPayments!$B627)</f>
        <v/>
      </c>
      <c r="C627" s="24" t="str">
        <f>IF(A627="","",[1]qryCompletedTSPPayments!$C627)</f>
        <v/>
      </c>
      <c r="D627" s="24" t="str">
        <f>IF(A627="","",[1]qryCompletedTSPPayments!$D627)</f>
        <v/>
      </c>
    </row>
    <row r="628" spans="1:4" x14ac:dyDescent="0.2">
      <c r="A628" t="str">
        <f>IF([1]qryCompletedTSPPayments!$A628="","",[1]qryCompletedTSPPayments!$A628)</f>
        <v/>
      </c>
      <c r="B628" s="23" t="str">
        <f>IF(A628="","",[1]qryCompletedTSPPayments!$B628)</f>
        <v/>
      </c>
      <c r="C628" s="24" t="str">
        <f>IF(A628="","",[1]qryCompletedTSPPayments!$C628)</f>
        <v/>
      </c>
      <c r="D628" s="24" t="str">
        <f>IF(A628="","",[1]qryCompletedTSPPayments!$D628)</f>
        <v/>
      </c>
    </row>
    <row r="629" spans="1:4" x14ac:dyDescent="0.2">
      <c r="A629" t="str">
        <f>IF([1]qryCompletedTSPPayments!$A629="","",[1]qryCompletedTSPPayments!$A629)</f>
        <v/>
      </c>
      <c r="B629" s="23" t="str">
        <f>IF(A629="","",[1]qryCompletedTSPPayments!$B629)</f>
        <v/>
      </c>
      <c r="C629" s="24" t="str">
        <f>IF(A629="","",[1]qryCompletedTSPPayments!$C629)</f>
        <v/>
      </c>
      <c r="D629" s="24" t="str">
        <f>IF(A629="","",[1]qryCompletedTSPPayments!$D629)</f>
        <v/>
      </c>
    </row>
    <row r="630" spans="1:4" x14ac:dyDescent="0.2">
      <c r="A630" t="str">
        <f>IF([1]qryCompletedTSPPayments!$A630="","",[1]qryCompletedTSPPayments!$A630)</f>
        <v/>
      </c>
      <c r="B630" s="23" t="str">
        <f>IF(A630="","",[1]qryCompletedTSPPayments!$B630)</f>
        <v/>
      </c>
      <c r="C630" s="24" t="str">
        <f>IF(A630="","",[1]qryCompletedTSPPayments!$C630)</f>
        <v/>
      </c>
      <c r="D630" s="24" t="str">
        <f>IF(A630="","",[1]qryCompletedTSPPayments!$D630)</f>
        <v/>
      </c>
    </row>
    <row r="631" spans="1:4" x14ac:dyDescent="0.2">
      <c r="A631" t="str">
        <f>IF([1]qryCompletedTSPPayments!$A631="","",[1]qryCompletedTSPPayments!$A631)</f>
        <v/>
      </c>
      <c r="B631" s="23" t="str">
        <f>IF(A631="","",[1]qryCompletedTSPPayments!$B631)</f>
        <v/>
      </c>
      <c r="C631" s="24" t="str">
        <f>IF(A631="","",[1]qryCompletedTSPPayments!$C631)</f>
        <v/>
      </c>
      <c r="D631" s="24" t="str">
        <f>IF(A631="","",[1]qryCompletedTSPPayments!$D631)</f>
        <v/>
      </c>
    </row>
    <row r="632" spans="1:4" x14ac:dyDescent="0.2">
      <c r="A632" t="str">
        <f>IF([1]qryCompletedTSPPayments!$A632="","",[1]qryCompletedTSPPayments!$A632)</f>
        <v/>
      </c>
      <c r="B632" s="23" t="str">
        <f>IF(A632="","",[1]qryCompletedTSPPayments!$B632)</f>
        <v/>
      </c>
      <c r="C632" s="24" t="str">
        <f>IF(A632="","",[1]qryCompletedTSPPayments!$C632)</f>
        <v/>
      </c>
      <c r="D632" s="24" t="str">
        <f>IF(A632="","",[1]qryCompletedTSPPayments!$D632)</f>
        <v/>
      </c>
    </row>
    <row r="633" spans="1:4" x14ac:dyDescent="0.2">
      <c r="A633" t="str">
        <f>IF([1]qryCompletedTSPPayments!$A633="","",[1]qryCompletedTSPPayments!$A633)</f>
        <v/>
      </c>
      <c r="B633" s="23" t="str">
        <f>IF(A633="","",[1]qryCompletedTSPPayments!$B633)</f>
        <v/>
      </c>
      <c r="C633" s="24" t="str">
        <f>IF(A633="","",[1]qryCompletedTSPPayments!$C633)</f>
        <v/>
      </c>
      <c r="D633" s="24" t="str">
        <f>IF(A633="","",[1]qryCompletedTSPPayments!$D633)</f>
        <v/>
      </c>
    </row>
    <row r="634" spans="1:4" x14ac:dyDescent="0.2">
      <c r="A634" t="str">
        <f>IF([1]qryCompletedTSPPayments!$A634="","",[1]qryCompletedTSPPayments!$A634)</f>
        <v/>
      </c>
      <c r="B634" s="23" t="str">
        <f>IF(A634="","",[1]qryCompletedTSPPayments!$B634)</f>
        <v/>
      </c>
      <c r="C634" s="24" t="str">
        <f>IF(A634="","",[1]qryCompletedTSPPayments!$C634)</f>
        <v/>
      </c>
      <c r="D634" s="24" t="str">
        <f>IF(A634="","",[1]qryCompletedTSPPayments!$D634)</f>
        <v/>
      </c>
    </row>
    <row r="635" spans="1:4" x14ac:dyDescent="0.2">
      <c r="A635" t="str">
        <f>IF([1]qryCompletedTSPPayments!$A635="","",[1]qryCompletedTSPPayments!$A635)</f>
        <v/>
      </c>
      <c r="B635" s="23" t="str">
        <f>IF(A635="","",[1]qryCompletedTSPPayments!$B635)</f>
        <v/>
      </c>
      <c r="C635" s="24" t="str">
        <f>IF(A635="","",[1]qryCompletedTSPPayments!$C635)</f>
        <v/>
      </c>
      <c r="D635" s="24" t="str">
        <f>IF(A635="","",[1]qryCompletedTSPPayments!$D635)</f>
        <v/>
      </c>
    </row>
    <row r="636" spans="1:4" x14ac:dyDescent="0.2">
      <c r="A636" t="str">
        <f>IF([1]qryCompletedTSPPayments!$A636="","",[1]qryCompletedTSPPayments!$A636)</f>
        <v/>
      </c>
      <c r="B636" s="23" t="str">
        <f>IF(A636="","",[1]qryCompletedTSPPayments!$B636)</f>
        <v/>
      </c>
      <c r="C636" s="24" t="str">
        <f>IF(A636="","",[1]qryCompletedTSPPayments!$C636)</f>
        <v/>
      </c>
      <c r="D636" s="24" t="str">
        <f>IF(A636="","",[1]qryCompletedTSPPayments!$D636)</f>
        <v/>
      </c>
    </row>
    <row r="637" spans="1:4" x14ac:dyDescent="0.2">
      <c r="A637" t="str">
        <f>IF([1]qryCompletedTSPPayments!$A637="","",[1]qryCompletedTSPPayments!$A637)</f>
        <v/>
      </c>
      <c r="B637" s="23" t="str">
        <f>IF(A637="","",[1]qryCompletedTSPPayments!$B637)</f>
        <v/>
      </c>
      <c r="C637" s="24" t="str">
        <f>IF(A637="","",[1]qryCompletedTSPPayments!$C637)</f>
        <v/>
      </c>
      <c r="D637" s="24" t="str">
        <f>IF(A637="","",[1]qryCompletedTSPPayments!$D637)</f>
        <v/>
      </c>
    </row>
    <row r="638" spans="1:4" x14ac:dyDescent="0.2">
      <c r="A638" t="str">
        <f>IF([1]qryCompletedTSPPayments!$A638="","",[1]qryCompletedTSPPayments!$A638)</f>
        <v/>
      </c>
      <c r="B638" s="23" t="str">
        <f>IF(A638="","",[1]qryCompletedTSPPayments!$B638)</f>
        <v/>
      </c>
      <c r="C638" s="24" t="str">
        <f>IF(A638="","",[1]qryCompletedTSPPayments!$C638)</f>
        <v/>
      </c>
      <c r="D638" s="24" t="str">
        <f>IF(A638="","",[1]qryCompletedTSPPayments!$D638)</f>
        <v/>
      </c>
    </row>
    <row r="639" spans="1:4" x14ac:dyDescent="0.2">
      <c r="A639" t="str">
        <f>IF([1]qryCompletedTSPPayments!$A639="","",[1]qryCompletedTSPPayments!$A639)</f>
        <v/>
      </c>
      <c r="B639" s="23" t="str">
        <f>IF(A639="","",[1]qryCompletedTSPPayments!$B639)</f>
        <v/>
      </c>
      <c r="C639" s="24" t="str">
        <f>IF(A639="","",[1]qryCompletedTSPPayments!$C639)</f>
        <v/>
      </c>
      <c r="D639" s="24" t="str">
        <f>IF(A639="","",[1]qryCompletedTSPPayments!$D639)</f>
        <v/>
      </c>
    </row>
    <row r="640" spans="1:4" x14ac:dyDescent="0.2">
      <c r="A640" t="str">
        <f>IF([1]qryCompletedTSPPayments!$A640="","",[1]qryCompletedTSPPayments!$A640)</f>
        <v/>
      </c>
      <c r="B640" s="23" t="str">
        <f>IF(A640="","",[1]qryCompletedTSPPayments!$B640)</f>
        <v/>
      </c>
      <c r="C640" s="24" t="str">
        <f>IF(A640="","",[1]qryCompletedTSPPayments!$C640)</f>
        <v/>
      </c>
      <c r="D640" s="24" t="str">
        <f>IF(A640="","",[1]qryCompletedTSPPayments!$D640)</f>
        <v/>
      </c>
    </row>
    <row r="641" spans="1:4" x14ac:dyDescent="0.2">
      <c r="A641" t="str">
        <f>IF([1]qryCompletedTSPPayments!$A641="","",[1]qryCompletedTSPPayments!$A641)</f>
        <v/>
      </c>
      <c r="B641" s="23" t="str">
        <f>IF(A641="","",[1]qryCompletedTSPPayments!$B641)</f>
        <v/>
      </c>
      <c r="C641" s="24" t="str">
        <f>IF(A641="","",[1]qryCompletedTSPPayments!$C641)</f>
        <v/>
      </c>
      <c r="D641" s="24" t="str">
        <f>IF(A641="","",[1]qryCompletedTSPPayments!$D641)</f>
        <v/>
      </c>
    </row>
    <row r="642" spans="1:4" x14ac:dyDescent="0.2">
      <c r="A642" t="str">
        <f>IF([1]qryCompletedTSPPayments!$A642="","",[1]qryCompletedTSPPayments!$A642)</f>
        <v/>
      </c>
      <c r="B642" s="23" t="str">
        <f>IF(A642="","",[1]qryCompletedTSPPayments!$B642)</f>
        <v/>
      </c>
      <c r="C642" s="24" t="str">
        <f>IF(A642="","",[1]qryCompletedTSPPayments!$C642)</f>
        <v/>
      </c>
      <c r="D642" s="24" t="str">
        <f>IF(A642="","",[1]qryCompletedTSPPayments!$D642)</f>
        <v/>
      </c>
    </row>
    <row r="643" spans="1:4" x14ac:dyDescent="0.2">
      <c r="A643" t="str">
        <f>IF([1]qryCompletedTSPPayments!$A643="","",[1]qryCompletedTSPPayments!$A643)</f>
        <v/>
      </c>
      <c r="B643" s="23" t="str">
        <f>IF(A643="","",[1]qryCompletedTSPPayments!$B643)</f>
        <v/>
      </c>
      <c r="C643" s="24" t="str">
        <f>IF(A643="","",[1]qryCompletedTSPPayments!$C643)</f>
        <v/>
      </c>
      <c r="D643" s="24" t="str">
        <f>IF(A643="","",[1]qryCompletedTSPPayments!$D643)</f>
        <v/>
      </c>
    </row>
    <row r="644" spans="1:4" x14ac:dyDescent="0.2">
      <c r="A644" t="str">
        <f>IF([1]qryCompletedTSPPayments!$A644="","",[1]qryCompletedTSPPayments!$A644)</f>
        <v/>
      </c>
      <c r="B644" s="23" t="str">
        <f>IF(A644="","",[1]qryCompletedTSPPayments!$B644)</f>
        <v/>
      </c>
      <c r="C644" s="24" t="str">
        <f>IF(A644="","",[1]qryCompletedTSPPayments!$C644)</f>
        <v/>
      </c>
      <c r="D644" s="24" t="str">
        <f>IF(A644="","",[1]qryCompletedTSPPayments!$D644)</f>
        <v/>
      </c>
    </row>
    <row r="645" spans="1:4" x14ac:dyDescent="0.2">
      <c r="A645" t="str">
        <f>IF([1]qryCompletedTSPPayments!$A645="","",[1]qryCompletedTSPPayments!$A645)</f>
        <v/>
      </c>
      <c r="B645" s="23" t="str">
        <f>IF(A645="","",[1]qryCompletedTSPPayments!$B645)</f>
        <v/>
      </c>
      <c r="C645" s="24" t="str">
        <f>IF(A645="","",[1]qryCompletedTSPPayments!$C645)</f>
        <v/>
      </c>
      <c r="D645" s="24" t="str">
        <f>IF(A645="","",[1]qryCompletedTSPPayments!$D645)</f>
        <v/>
      </c>
    </row>
    <row r="646" spans="1:4" x14ac:dyDescent="0.2">
      <c r="A646" t="str">
        <f>IF([1]qryCompletedTSPPayments!$A646="","",[1]qryCompletedTSPPayments!$A646)</f>
        <v/>
      </c>
      <c r="B646" s="23" t="str">
        <f>IF(A646="","",[1]qryCompletedTSPPayments!$B646)</f>
        <v/>
      </c>
      <c r="C646" s="24" t="str">
        <f>IF(A646="","",[1]qryCompletedTSPPayments!$C646)</f>
        <v/>
      </c>
      <c r="D646" s="24" t="str">
        <f>IF(A646="","",[1]qryCompletedTSPPayments!$D646)</f>
        <v/>
      </c>
    </row>
    <row r="647" spans="1:4" x14ac:dyDescent="0.2">
      <c r="A647" t="str">
        <f>IF([1]qryCompletedTSPPayments!$A647="","",[1]qryCompletedTSPPayments!$A647)</f>
        <v/>
      </c>
      <c r="B647" s="23" t="str">
        <f>IF(A647="","",[1]qryCompletedTSPPayments!$B647)</f>
        <v/>
      </c>
      <c r="C647" s="24" t="str">
        <f>IF(A647="","",[1]qryCompletedTSPPayments!$C647)</f>
        <v/>
      </c>
      <c r="D647" s="24" t="str">
        <f>IF(A647="","",[1]qryCompletedTSPPayments!$D647)</f>
        <v/>
      </c>
    </row>
    <row r="648" spans="1:4" x14ac:dyDescent="0.2">
      <c r="A648" t="str">
        <f>IF([1]qryCompletedTSPPayments!$A648="","",[1]qryCompletedTSPPayments!$A648)</f>
        <v/>
      </c>
      <c r="B648" s="23" t="str">
        <f>IF(A648="","",[1]qryCompletedTSPPayments!$B648)</f>
        <v/>
      </c>
      <c r="C648" s="24" t="str">
        <f>IF(A648="","",[1]qryCompletedTSPPayments!$C648)</f>
        <v/>
      </c>
      <c r="D648" s="24" t="str">
        <f>IF(A648="","",[1]qryCompletedTSPPayments!$D648)</f>
        <v/>
      </c>
    </row>
    <row r="649" spans="1:4" x14ac:dyDescent="0.2">
      <c r="A649" t="str">
        <f>IF([1]qryCompletedTSPPayments!$A649="","",[1]qryCompletedTSPPayments!$A649)</f>
        <v/>
      </c>
      <c r="B649" s="23" t="str">
        <f>IF(A649="","",[1]qryCompletedTSPPayments!$B649)</f>
        <v/>
      </c>
      <c r="C649" s="24" t="str">
        <f>IF(A649="","",[1]qryCompletedTSPPayments!$C649)</f>
        <v/>
      </c>
      <c r="D649" s="24" t="str">
        <f>IF(A649="","",[1]qryCompletedTSPPayments!$D649)</f>
        <v/>
      </c>
    </row>
    <row r="650" spans="1:4" x14ac:dyDescent="0.2">
      <c r="A650" t="str">
        <f>IF([1]qryCompletedTSPPayments!$A650="","",[1]qryCompletedTSPPayments!$A650)</f>
        <v/>
      </c>
      <c r="B650" s="23" t="str">
        <f>IF(A650="","",[1]qryCompletedTSPPayments!$B650)</f>
        <v/>
      </c>
      <c r="C650" s="24" t="str">
        <f>IF(A650="","",[1]qryCompletedTSPPayments!$C650)</f>
        <v/>
      </c>
      <c r="D650" s="24" t="str">
        <f>IF(A650="","",[1]qryCompletedTSPPayments!$D650)</f>
        <v/>
      </c>
    </row>
    <row r="651" spans="1:4" x14ac:dyDescent="0.2">
      <c r="A651" t="str">
        <f>IF([1]qryCompletedTSPPayments!$A651="","",[1]qryCompletedTSPPayments!$A651)</f>
        <v/>
      </c>
      <c r="B651" s="23" t="str">
        <f>IF(A651="","",[1]qryCompletedTSPPayments!$B651)</f>
        <v/>
      </c>
      <c r="C651" s="24" t="str">
        <f>IF(A651="","",[1]qryCompletedTSPPayments!$C651)</f>
        <v/>
      </c>
      <c r="D651" s="24" t="str">
        <f>IF(A651="","",[1]qryCompletedTSPPayments!$D651)</f>
        <v/>
      </c>
    </row>
    <row r="652" spans="1:4" x14ac:dyDescent="0.2">
      <c r="A652" t="str">
        <f>IF([1]qryCompletedTSPPayments!$A652="","",[1]qryCompletedTSPPayments!$A652)</f>
        <v/>
      </c>
      <c r="B652" s="23" t="str">
        <f>IF(A652="","",[1]qryCompletedTSPPayments!$B652)</f>
        <v/>
      </c>
      <c r="C652" s="24" t="str">
        <f>IF(A652="","",[1]qryCompletedTSPPayments!$C652)</f>
        <v/>
      </c>
      <c r="D652" s="24" t="str">
        <f>IF(A652="","",[1]qryCompletedTSPPayments!$D652)</f>
        <v/>
      </c>
    </row>
    <row r="653" spans="1:4" x14ac:dyDescent="0.2">
      <c r="A653" t="str">
        <f>IF([1]qryCompletedTSPPayments!$A653="","",[1]qryCompletedTSPPayments!$A653)</f>
        <v/>
      </c>
      <c r="B653" s="23" t="str">
        <f>IF(A653="","",[1]qryCompletedTSPPayments!$B653)</f>
        <v/>
      </c>
      <c r="C653" s="24" t="str">
        <f>IF(A653="","",[1]qryCompletedTSPPayments!$C653)</f>
        <v/>
      </c>
      <c r="D653" s="24" t="str">
        <f>IF(A653="","",[1]qryCompletedTSPPayments!$D653)</f>
        <v/>
      </c>
    </row>
    <row r="654" spans="1:4" x14ac:dyDescent="0.2">
      <c r="A654" t="str">
        <f>IF([1]qryCompletedTSPPayments!$A654="","",[1]qryCompletedTSPPayments!$A654)</f>
        <v/>
      </c>
      <c r="B654" s="23" t="str">
        <f>IF(A654="","",[1]qryCompletedTSPPayments!$B654)</f>
        <v/>
      </c>
      <c r="C654" s="24" t="str">
        <f>IF(A654="","",[1]qryCompletedTSPPayments!$C654)</f>
        <v/>
      </c>
      <c r="D654" s="24" t="str">
        <f>IF(A654="","",[1]qryCompletedTSPPayments!$D654)</f>
        <v/>
      </c>
    </row>
    <row r="655" spans="1:4" x14ac:dyDescent="0.2">
      <c r="A655" t="str">
        <f>IF([1]qryCompletedTSPPayments!$A655="","",[1]qryCompletedTSPPayments!$A655)</f>
        <v/>
      </c>
      <c r="B655" s="23" t="str">
        <f>IF(A655="","",[1]qryCompletedTSPPayments!$B655)</f>
        <v/>
      </c>
      <c r="C655" s="24" t="str">
        <f>IF(A655="","",[1]qryCompletedTSPPayments!$C655)</f>
        <v/>
      </c>
      <c r="D655" s="24" t="str">
        <f>IF(A655="","",[1]qryCompletedTSPPayments!$D655)</f>
        <v/>
      </c>
    </row>
    <row r="656" spans="1:4" x14ac:dyDescent="0.2">
      <c r="A656" t="str">
        <f>IF([1]qryCompletedTSPPayments!$A656="","",[1]qryCompletedTSPPayments!$A656)</f>
        <v/>
      </c>
      <c r="B656" s="23" t="str">
        <f>IF(A656="","",[1]qryCompletedTSPPayments!$B656)</f>
        <v/>
      </c>
      <c r="C656" s="24" t="str">
        <f>IF(A656="","",[1]qryCompletedTSPPayments!$C656)</f>
        <v/>
      </c>
      <c r="D656" s="24" t="str">
        <f>IF(A656="","",[1]qryCompletedTSPPayments!$D656)</f>
        <v/>
      </c>
    </row>
    <row r="657" spans="1:4" x14ac:dyDescent="0.2">
      <c r="A657" t="str">
        <f>IF([1]qryCompletedTSPPayments!$A657="","",[1]qryCompletedTSPPayments!$A657)</f>
        <v/>
      </c>
      <c r="B657" s="23" t="str">
        <f>IF(A657="","",[1]qryCompletedTSPPayments!$B657)</f>
        <v/>
      </c>
      <c r="C657" s="24" t="str">
        <f>IF(A657="","",[1]qryCompletedTSPPayments!$C657)</f>
        <v/>
      </c>
      <c r="D657" s="24" t="str">
        <f>IF(A657="","",[1]qryCompletedTSPPayments!$D657)</f>
        <v/>
      </c>
    </row>
    <row r="658" spans="1:4" x14ac:dyDescent="0.2">
      <c r="A658" t="str">
        <f>IF([1]qryCompletedTSPPayments!$A658="","",[1]qryCompletedTSPPayments!$A658)</f>
        <v/>
      </c>
      <c r="B658" s="23" t="str">
        <f>IF(A658="","",[1]qryCompletedTSPPayments!$B658)</f>
        <v/>
      </c>
      <c r="C658" s="24" t="str">
        <f>IF(A658="","",[1]qryCompletedTSPPayments!$C658)</f>
        <v/>
      </c>
      <c r="D658" s="24" t="str">
        <f>IF(A658="","",[1]qryCompletedTSPPayments!$D658)</f>
        <v/>
      </c>
    </row>
    <row r="659" spans="1:4" x14ac:dyDescent="0.2">
      <c r="A659" t="str">
        <f>IF([1]qryCompletedTSPPayments!$A659="","",[1]qryCompletedTSPPayments!$A659)</f>
        <v/>
      </c>
      <c r="B659" s="23" t="str">
        <f>IF(A659="","",[1]qryCompletedTSPPayments!$B659)</f>
        <v/>
      </c>
      <c r="C659" s="24" t="str">
        <f>IF(A659="","",[1]qryCompletedTSPPayments!$C659)</f>
        <v/>
      </c>
      <c r="D659" s="24" t="str">
        <f>IF(A659="","",[1]qryCompletedTSPPayments!$D659)</f>
        <v/>
      </c>
    </row>
    <row r="660" spans="1:4" x14ac:dyDescent="0.2">
      <c r="A660" t="str">
        <f>IF([1]qryCompletedTSPPayments!$A660="","",[1]qryCompletedTSPPayments!$A660)</f>
        <v/>
      </c>
      <c r="B660" s="23" t="str">
        <f>IF(A660="","",[1]qryCompletedTSPPayments!$B660)</f>
        <v/>
      </c>
      <c r="C660" s="24" t="str">
        <f>IF(A660="","",[1]qryCompletedTSPPayments!$C660)</f>
        <v/>
      </c>
      <c r="D660" s="24" t="str">
        <f>IF(A660="","",[1]qryCompletedTSPPayments!$D660)</f>
        <v/>
      </c>
    </row>
    <row r="661" spans="1:4" x14ac:dyDescent="0.2">
      <c r="A661" t="str">
        <f>IF([1]qryCompletedTSPPayments!$A661="","",[1]qryCompletedTSPPayments!$A661)</f>
        <v/>
      </c>
      <c r="B661" s="23" t="str">
        <f>IF(A661="","",[1]qryCompletedTSPPayments!$B661)</f>
        <v/>
      </c>
      <c r="C661" s="24" t="str">
        <f>IF(A661="","",[1]qryCompletedTSPPayments!$C661)</f>
        <v/>
      </c>
      <c r="D661" s="24" t="str">
        <f>IF(A661="","",[1]qryCompletedTSPPayments!$D661)</f>
        <v/>
      </c>
    </row>
    <row r="662" spans="1:4" x14ac:dyDescent="0.2">
      <c r="A662" t="str">
        <f>IF([1]qryCompletedTSPPayments!$A662="","",[1]qryCompletedTSPPayments!$A662)</f>
        <v/>
      </c>
      <c r="B662" s="23" t="str">
        <f>IF(A662="","",[1]qryCompletedTSPPayments!$B662)</f>
        <v/>
      </c>
      <c r="C662" s="24" t="str">
        <f>IF(A662="","",[1]qryCompletedTSPPayments!$C662)</f>
        <v/>
      </c>
      <c r="D662" s="24" t="str">
        <f>IF(A662="","",[1]qryCompletedTSPPayments!$D662)</f>
        <v/>
      </c>
    </row>
    <row r="663" spans="1:4" x14ac:dyDescent="0.2">
      <c r="A663" t="str">
        <f>IF([1]qryCompletedTSPPayments!$A663="","",[1]qryCompletedTSPPayments!$A663)</f>
        <v/>
      </c>
      <c r="B663" s="23" t="str">
        <f>IF(A663="","",[1]qryCompletedTSPPayments!$B663)</f>
        <v/>
      </c>
      <c r="C663" s="24" t="str">
        <f>IF(A663="","",[1]qryCompletedTSPPayments!$C663)</f>
        <v/>
      </c>
      <c r="D663" s="24" t="str">
        <f>IF(A663="","",[1]qryCompletedTSPPayments!$D663)</f>
        <v/>
      </c>
    </row>
    <row r="664" spans="1:4" x14ac:dyDescent="0.2">
      <c r="A664" t="str">
        <f>IF([1]qryCompletedTSPPayments!$A664="","",[1]qryCompletedTSPPayments!$A664)</f>
        <v/>
      </c>
      <c r="B664" s="23" t="str">
        <f>IF(A664="","",[1]qryCompletedTSPPayments!$B664)</f>
        <v/>
      </c>
      <c r="C664" s="24" t="str">
        <f>IF(A664="","",[1]qryCompletedTSPPayments!$C664)</f>
        <v/>
      </c>
      <c r="D664" s="24" t="str">
        <f>IF(A664="","",[1]qryCompletedTSPPayments!$D664)</f>
        <v/>
      </c>
    </row>
    <row r="665" spans="1:4" x14ac:dyDescent="0.2">
      <c r="A665" t="str">
        <f>IF([1]qryCompletedTSPPayments!$A665="","",[1]qryCompletedTSPPayments!$A665)</f>
        <v/>
      </c>
      <c r="B665" s="23" t="str">
        <f>IF(A665="","",[1]qryCompletedTSPPayments!$B665)</f>
        <v/>
      </c>
      <c r="C665" s="24" t="str">
        <f>IF(A665="","",[1]qryCompletedTSPPayments!$C665)</f>
        <v/>
      </c>
      <c r="D665" s="24" t="str">
        <f>IF(A665="","",[1]qryCompletedTSPPayments!$D665)</f>
        <v/>
      </c>
    </row>
    <row r="666" spans="1:4" x14ac:dyDescent="0.2">
      <c r="A666" t="str">
        <f>IF([1]qryCompletedTSPPayments!$A666="","",[1]qryCompletedTSPPayments!$A666)</f>
        <v/>
      </c>
      <c r="B666" s="23" t="str">
        <f>IF(A666="","",[1]qryCompletedTSPPayments!$B666)</f>
        <v/>
      </c>
      <c r="C666" s="24" t="str">
        <f>IF(A666="","",[1]qryCompletedTSPPayments!$C666)</f>
        <v/>
      </c>
      <c r="D666" s="24" t="str">
        <f>IF(A666="","",[1]qryCompletedTSPPayments!$D666)</f>
        <v/>
      </c>
    </row>
    <row r="667" spans="1:4" x14ac:dyDescent="0.2">
      <c r="A667" t="str">
        <f>IF([1]qryCompletedTSPPayments!$A667="","",[1]qryCompletedTSPPayments!$A667)</f>
        <v/>
      </c>
      <c r="B667" s="23" t="str">
        <f>IF(A667="","",[1]qryCompletedTSPPayments!$B667)</f>
        <v/>
      </c>
      <c r="C667" s="24" t="str">
        <f>IF(A667="","",[1]qryCompletedTSPPayments!$C667)</f>
        <v/>
      </c>
      <c r="D667" s="24" t="str">
        <f>IF(A667="","",[1]qryCompletedTSPPayments!$D667)</f>
        <v/>
      </c>
    </row>
    <row r="668" spans="1:4" x14ac:dyDescent="0.2">
      <c r="A668" t="str">
        <f>IF([1]qryCompletedTSPPayments!$A668="","",[1]qryCompletedTSPPayments!$A668)</f>
        <v/>
      </c>
      <c r="B668" s="23" t="str">
        <f>IF(A668="","",[1]qryCompletedTSPPayments!$B668)</f>
        <v/>
      </c>
      <c r="C668" s="24" t="str">
        <f>IF(A668="","",[1]qryCompletedTSPPayments!$C668)</f>
        <v/>
      </c>
      <c r="D668" s="24" t="str">
        <f>IF(A668="","",[1]qryCompletedTSPPayments!$D668)</f>
        <v/>
      </c>
    </row>
    <row r="669" spans="1:4" x14ac:dyDescent="0.2">
      <c r="A669" t="str">
        <f>IF([1]qryCompletedTSPPayments!$A669="","",[1]qryCompletedTSPPayments!$A669)</f>
        <v/>
      </c>
      <c r="B669" s="23" t="str">
        <f>IF(A669="","",[1]qryCompletedTSPPayments!$B669)</f>
        <v/>
      </c>
      <c r="C669" s="24" t="str">
        <f>IF(A669="","",[1]qryCompletedTSPPayments!$C669)</f>
        <v/>
      </c>
      <c r="D669" s="24" t="str">
        <f>IF(A669="","",[1]qryCompletedTSPPayments!$D669)</f>
        <v/>
      </c>
    </row>
    <row r="670" spans="1:4" x14ac:dyDescent="0.2">
      <c r="A670" t="str">
        <f>IF([1]qryCompletedTSPPayments!$A670="","",[1]qryCompletedTSPPayments!$A670)</f>
        <v/>
      </c>
      <c r="B670" s="23" t="str">
        <f>IF(A670="","",[1]qryCompletedTSPPayments!$B670)</f>
        <v/>
      </c>
      <c r="C670" s="24" t="str">
        <f>IF(A670="","",[1]qryCompletedTSPPayments!$C670)</f>
        <v/>
      </c>
      <c r="D670" s="24" t="str">
        <f>IF(A670="","",[1]qryCompletedTSPPayments!$D670)</f>
        <v/>
      </c>
    </row>
    <row r="671" spans="1:4" x14ac:dyDescent="0.2">
      <c r="A671" t="str">
        <f>IF([1]qryCompletedTSPPayments!$A671="","",[1]qryCompletedTSPPayments!$A671)</f>
        <v/>
      </c>
      <c r="B671" s="23" t="str">
        <f>IF(A671="","",[1]qryCompletedTSPPayments!$B671)</f>
        <v/>
      </c>
      <c r="C671" s="24" t="str">
        <f>IF(A671="","",[1]qryCompletedTSPPayments!$C671)</f>
        <v/>
      </c>
      <c r="D671" s="24" t="str">
        <f>IF(A671="","",[1]qryCompletedTSPPayments!$D671)</f>
        <v/>
      </c>
    </row>
    <row r="672" spans="1:4" x14ac:dyDescent="0.2">
      <c r="A672" t="str">
        <f>IF([1]qryCompletedTSPPayments!$A672="","",[1]qryCompletedTSPPayments!$A672)</f>
        <v/>
      </c>
      <c r="B672" s="23" t="str">
        <f>IF(A672="","",[1]qryCompletedTSPPayments!$B672)</f>
        <v/>
      </c>
      <c r="C672" s="24" t="str">
        <f>IF(A672="","",[1]qryCompletedTSPPayments!$C672)</f>
        <v/>
      </c>
      <c r="D672" s="24" t="str">
        <f>IF(A672="","",[1]qryCompletedTSPPayments!$D672)</f>
        <v/>
      </c>
    </row>
    <row r="673" spans="1:4" x14ac:dyDescent="0.2">
      <c r="A673" t="str">
        <f>IF([1]qryCompletedTSPPayments!$A673="","",[1]qryCompletedTSPPayments!$A673)</f>
        <v/>
      </c>
      <c r="B673" s="23" t="str">
        <f>IF(A673="","",[1]qryCompletedTSPPayments!$B673)</f>
        <v/>
      </c>
      <c r="C673" s="24" t="str">
        <f>IF(A673="","",[1]qryCompletedTSPPayments!$C673)</f>
        <v/>
      </c>
      <c r="D673" s="24" t="str">
        <f>IF(A673="","",[1]qryCompletedTSPPayments!$D673)</f>
        <v/>
      </c>
    </row>
    <row r="674" spans="1:4" x14ac:dyDescent="0.2">
      <c r="A674" t="str">
        <f>IF([1]qryCompletedTSPPayments!$A674="","",[1]qryCompletedTSPPayments!$A674)</f>
        <v/>
      </c>
      <c r="B674" s="23" t="str">
        <f>IF(A674="","",[1]qryCompletedTSPPayments!$B674)</f>
        <v/>
      </c>
      <c r="C674" s="24" t="str">
        <f>IF(A674="","",[1]qryCompletedTSPPayments!$C674)</f>
        <v/>
      </c>
      <c r="D674" s="24" t="str">
        <f>IF(A674="","",[1]qryCompletedTSPPayments!$D674)</f>
        <v/>
      </c>
    </row>
    <row r="675" spans="1:4" x14ac:dyDescent="0.2">
      <c r="A675" t="str">
        <f>IF([1]qryCompletedTSPPayments!$A675="","",[1]qryCompletedTSPPayments!$A675)</f>
        <v/>
      </c>
      <c r="B675" s="23" t="str">
        <f>IF(A675="","",[1]qryCompletedTSPPayments!$B675)</f>
        <v/>
      </c>
      <c r="C675" s="24" t="str">
        <f>IF(A675="","",[1]qryCompletedTSPPayments!$C675)</f>
        <v/>
      </c>
      <c r="D675" s="24" t="str">
        <f>IF(A675="","",[1]qryCompletedTSPPayments!$D675)</f>
        <v/>
      </c>
    </row>
    <row r="676" spans="1:4" x14ac:dyDescent="0.2">
      <c r="A676" t="str">
        <f>IF([1]qryCompletedTSPPayments!$A676="","",[1]qryCompletedTSPPayments!$A676)</f>
        <v/>
      </c>
      <c r="B676" s="23" t="str">
        <f>IF(A676="","",[1]qryCompletedTSPPayments!$B676)</f>
        <v/>
      </c>
      <c r="C676" s="24" t="str">
        <f>IF(A676="","",[1]qryCompletedTSPPayments!$C676)</f>
        <v/>
      </c>
      <c r="D676" s="24" t="str">
        <f>IF(A676="","",[1]qryCompletedTSPPayments!$D676)</f>
        <v/>
      </c>
    </row>
    <row r="677" spans="1:4" x14ac:dyDescent="0.2">
      <c r="A677" t="str">
        <f>IF([1]qryCompletedTSPPayments!$A677="","",[1]qryCompletedTSPPayments!$A677)</f>
        <v/>
      </c>
      <c r="B677" s="23" t="str">
        <f>IF(A677="","",[1]qryCompletedTSPPayments!$B677)</f>
        <v/>
      </c>
      <c r="C677" s="24" t="str">
        <f>IF(A677="","",[1]qryCompletedTSPPayments!$C677)</f>
        <v/>
      </c>
      <c r="D677" s="24" t="str">
        <f>IF(A677="","",[1]qryCompletedTSPPayments!$D677)</f>
        <v/>
      </c>
    </row>
    <row r="678" spans="1:4" x14ac:dyDescent="0.2">
      <c r="A678" t="str">
        <f>IF([1]qryCompletedTSPPayments!$A678="","",[1]qryCompletedTSPPayments!$A678)</f>
        <v/>
      </c>
      <c r="B678" s="23" t="str">
        <f>IF(A678="","",[1]qryCompletedTSPPayments!$B678)</f>
        <v/>
      </c>
      <c r="C678" s="24" t="str">
        <f>IF(A678="","",[1]qryCompletedTSPPayments!$C678)</f>
        <v/>
      </c>
      <c r="D678" s="24" t="str">
        <f>IF(A678="","",[1]qryCompletedTSPPayments!$D678)</f>
        <v/>
      </c>
    </row>
    <row r="679" spans="1:4" x14ac:dyDescent="0.2">
      <c r="A679" t="str">
        <f>IF([1]qryCompletedTSPPayments!$A679="","",[1]qryCompletedTSPPayments!$A679)</f>
        <v/>
      </c>
      <c r="B679" s="23" t="str">
        <f>IF(A679="","",[1]qryCompletedTSPPayments!$B679)</f>
        <v/>
      </c>
      <c r="C679" s="24" t="str">
        <f>IF(A679="","",[1]qryCompletedTSPPayments!$C679)</f>
        <v/>
      </c>
      <c r="D679" s="24" t="str">
        <f>IF(A679="","",[1]qryCompletedTSPPayments!$D679)</f>
        <v/>
      </c>
    </row>
    <row r="680" spans="1:4" x14ac:dyDescent="0.2">
      <c r="A680" t="str">
        <f>IF([1]qryCompletedTSPPayments!$A680="","",[1]qryCompletedTSPPayments!$A680)</f>
        <v/>
      </c>
      <c r="B680" s="23" t="str">
        <f>IF(A680="","",[1]qryCompletedTSPPayments!$B680)</f>
        <v/>
      </c>
      <c r="C680" s="24" t="str">
        <f>IF(A680="","",[1]qryCompletedTSPPayments!$C680)</f>
        <v/>
      </c>
      <c r="D680" s="24" t="str">
        <f>IF(A680="","",[1]qryCompletedTSPPayments!$D680)</f>
        <v/>
      </c>
    </row>
    <row r="681" spans="1:4" x14ac:dyDescent="0.2">
      <c r="A681" t="str">
        <f>IF([1]qryCompletedTSPPayments!$A681="","",[1]qryCompletedTSPPayments!$A681)</f>
        <v/>
      </c>
      <c r="B681" s="23" t="str">
        <f>IF(A681="","",[1]qryCompletedTSPPayments!$B681)</f>
        <v/>
      </c>
      <c r="C681" s="24" t="str">
        <f>IF(A681="","",[1]qryCompletedTSPPayments!$C681)</f>
        <v/>
      </c>
      <c r="D681" s="24" t="str">
        <f>IF(A681="","",[1]qryCompletedTSPPayments!$D681)</f>
        <v/>
      </c>
    </row>
    <row r="682" spans="1:4" x14ac:dyDescent="0.2">
      <c r="A682" t="str">
        <f>IF([1]qryCompletedTSPPayments!$A682="","",[1]qryCompletedTSPPayments!$A682)</f>
        <v/>
      </c>
      <c r="B682" s="23" t="str">
        <f>IF(A682="","",[1]qryCompletedTSPPayments!$B682)</f>
        <v/>
      </c>
      <c r="C682" s="24" t="str">
        <f>IF(A682="","",[1]qryCompletedTSPPayments!$C682)</f>
        <v/>
      </c>
      <c r="D682" s="24" t="str">
        <f>IF(A682="","",[1]qryCompletedTSPPayments!$D682)</f>
        <v/>
      </c>
    </row>
    <row r="683" spans="1:4" x14ac:dyDescent="0.2">
      <c r="A683" t="str">
        <f>IF([1]qryCompletedTSPPayments!$A683="","",[1]qryCompletedTSPPayments!$A683)</f>
        <v/>
      </c>
      <c r="B683" s="23" t="str">
        <f>IF(A683="","",[1]qryCompletedTSPPayments!$B683)</f>
        <v/>
      </c>
      <c r="C683" s="24" t="str">
        <f>IF(A683="","",[1]qryCompletedTSPPayments!$C683)</f>
        <v/>
      </c>
      <c r="D683" s="24" t="str">
        <f>IF(A683="","",[1]qryCompletedTSPPayments!$D683)</f>
        <v/>
      </c>
    </row>
    <row r="684" spans="1:4" x14ac:dyDescent="0.2">
      <c r="A684" t="str">
        <f>IF([1]qryCompletedTSPPayments!$A684="","",[1]qryCompletedTSPPayments!$A684)</f>
        <v/>
      </c>
      <c r="B684" s="23" t="str">
        <f>IF(A684="","",[1]qryCompletedTSPPayments!$B684)</f>
        <v/>
      </c>
      <c r="C684" s="24" t="str">
        <f>IF(A684="","",[1]qryCompletedTSPPayments!$C684)</f>
        <v/>
      </c>
      <c r="D684" s="24" t="str">
        <f>IF(A684="","",[1]qryCompletedTSPPayments!$D684)</f>
        <v/>
      </c>
    </row>
    <row r="685" spans="1:4" x14ac:dyDescent="0.2">
      <c r="A685" t="str">
        <f>IF([1]qryCompletedTSPPayments!$A685="","",[1]qryCompletedTSPPayments!$A685)</f>
        <v/>
      </c>
      <c r="B685" s="23" t="str">
        <f>IF(A685="","",[1]qryCompletedTSPPayments!$B685)</f>
        <v/>
      </c>
      <c r="C685" s="24" t="str">
        <f>IF(A685="","",[1]qryCompletedTSPPayments!$C685)</f>
        <v/>
      </c>
      <c r="D685" s="24" t="str">
        <f>IF(A685="","",[1]qryCompletedTSPPayments!$D685)</f>
        <v/>
      </c>
    </row>
    <row r="686" spans="1:4" x14ac:dyDescent="0.2">
      <c r="A686" t="str">
        <f>IF([1]qryCompletedTSPPayments!$A686="","",[1]qryCompletedTSPPayments!$A686)</f>
        <v/>
      </c>
      <c r="B686" s="23" t="str">
        <f>IF(A686="","",[1]qryCompletedTSPPayments!$B686)</f>
        <v/>
      </c>
      <c r="C686" s="24" t="str">
        <f>IF(A686="","",[1]qryCompletedTSPPayments!$C686)</f>
        <v/>
      </c>
      <c r="D686" s="24" t="str">
        <f>IF(A686="","",[1]qryCompletedTSPPayments!$D686)</f>
        <v/>
      </c>
    </row>
    <row r="687" spans="1:4" x14ac:dyDescent="0.2">
      <c r="A687" t="str">
        <f>IF([1]qryCompletedTSPPayments!$A687="","",[1]qryCompletedTSPPayments!$A687)</f>
        <v/>
      </c>
      <c r="B687" s="23" t="str">
        <f>IF(A687="","",[1]qryCompletedTSPPayments!$B687)</f>
        <v/>
      </c>
      <c r="C687" s="24" t="str">
        <f>IF(A687="","",[1]qryCompletedTSPPayments!$C687)</f>
        <v/>
      </c>
      <c r="D687" s="24" t="str">
        <f>IF(A687="","",[1]qryCompletedTSPPayments!$D687)</f>
        <v/>
      </c>
    </row>
    <row r="688" spans="1:4" x14ac:dyDescent="0.2">
      <c r="A688" t="str">
        <f>IF([1]qryCompletedTSPPayments!$A688="","",[1]qryCompletedTSPPayments!$A688)</f>
        <v/>
      </c>
      <c r="B688" s="23" t="str">
        <f>IF(A688="","",[1]qryCompletedTSPPayments!$B688)</f>
        <v/>
      </c>
      <c r="C688" s="24" t="str">
        <f>IF(A688="","",[1]qryCompletedTSPPayments!$C688)</f>
        <v/>
      </c>
      <c r="D688" s="24" t="str">
        <f>IF(A688="","",[1]qryCompletedTSPPayments!$D688)</f>
        <v/>
      </c>
    </row>
    <row r="689" spans="1:4" x14ac:dyDescent="0.2">
      <c r="A689" t="str">
        <f>IF([1]qryCompletedTSPPayments!$A689="","",[1]qryCompletedTSPPayments!$A689)</f>
        <v/>
      </c>
      <c r="B689" s="23" t="str">
        <f>IF(A689="","",[1]qryCompletedTSPPayments!$B689)</f>
        <v/>
      </c>
      <c r="C689" s="24" t="str">
        <f>IF(A689="","",[1]qryCompletedTSPPayments!$C689)</f>
        <v/>
      </c>
      <c r="D689" s="24" t="str">
        <f>IF(A689="","",[1]qryCompletedTSPPayments!$D689)</f>
        <v/>
      </c>
    </row>
    <row r="690" spans="1:4" x14ac:dyDescent="0.2">
      <c r="A690" t="str">
        <f>IF([1]qryCompletedTSPPayments!$A690="","",[1]qryCompletedTSPPayments!$A690)</f>
        <v/>
      </c>
      <c r="B690" s="23" t="str">
        <f>IF(A690="","",[1]qryCompletedTSPPayments!$B690)</f>
        <v/>
      </c>
      <c r="C690" s="24" t="str">
        <f>IF(A690="","",[1]qryCompletedTSPPayments!$C690)</f>
        <v/>
      </c>
      <c r="D690" s="24" t="str">
        <f>IF(A690="","",[1]qryCompletedTSPPayments!$D690)</f>
        <v/>
      </c>
    </row>
    <row r="691" spans="1:4" x14ac:dyDescent="0.2">
      <c r="A691" t="str">
        <f>IF([1]qryCompletedTSPPayments!$A691="","",[1]qryCompletedTSPPayments!$A691)</f>
        <v/>
      </c>
      <c r="B691" s="23" t="str">
        <f>IF(A691="","",[1]qryCompletedTSPPayments!$B691)</f>
        <v/>
      </c>
      <c r="C691" s="24" t="str">
        <f>IF(A691="","",[1]qryCompletedTSPPayments!$C691)</f>
        <v/>
      </c>
      <c r="D691" s="24" t="str">
        <f>IF(A691="","",[1]qryCompletedTSPPayments!$D691)</f>
        <v/>
      </c>
    </row>
    <row r="692" spans="1:4" x14ac:dyDescent="0.2">
      <c r="A692" t="str">
        <f>IF([1]qryCompletedTSPPayments!$A692="","",[1]qryCompletedTSPPayments!$A692)</f>
        <v/>
      </c>
      <c r="B692" s="23" t="str">
        <f>IF(A692="","",[1]qryCompletedTSPPayments!$B692)</f>
        <v/>
      </c>
      <c r="C692" s="24" t="str">
        <f>IF(A692="","",[1]qryCompletedTSPPayments!$C692)</f>
        <v/>
      </c>
      <c r="D692" s="24" t="str">
        <f>IF(A692="","",[1]qryCompletedTSPPayments!$D692)</f>
        <v/>
      </c>
    </row>
    <row r="693" spans="1:4" x14ac:dyDescent="0.2">
      <c r="A693" t="str">
        <f>IF([1]qryCompletedTSPPayments!$A693="","",[1]qryCompletedTSPPayments!$A693)</f>
        <v/>
      </c>
      <c r="B693" s="23" t="str">
        <f>IF(A693="","",[1]qryCompletedTSPPayments!$B693)</f>
        <v/>
      </c>
      <c r="C693" s="24" t="str">
        <f>IF(A693="","",[1]qryCompletedTSPPayments!$C693)</f>
        <v/>
      </c>
      <c r="D693" s="24" t="str">
        <f>IF(A693="","",[1]qryCompletedTSPPayments!$D693)</f>
        <v/>
      </c>
    </row>
    <row r="694" spans="1:4" x14ac:dyDescent="0.2">
      <c r="A694" t="str">
        <f>IF([1]qryCompletedTSPPayments!$A694="","",[1]qryCompletedTSPPayments!$A694)</f>
        <v/>
      </c>
      <c r="B694" s="23" t="str">
        <f>IF(A694="","",[1]qryCompletedTSPPayments!$B694)</f>
        <v/>
      </c>
      <c r="C694" s="24" t="str">
        <f>IF(A694="","",[1]qryCompletedTSPPayments!$C694)</f>
        <v/>
      </c>
      <c r="D694" s="24" t="str">
        <f>IF(A694="","",[1]qryCompletedTSPPayments!$D694)</f>
        <v/>
      </c>
    </row>
    <row r="695" spans="1:4" x14ac:dyDescent="0.2">
      <c r="A695" t="str">
        <f>IF([1]qryCompletedTSPPayments!$A695="","",[1]qryCompletedTSPPayments!$A695)</f>
        <v/>
      </c>
      <c r="B695" s="23" t="str">
        <f>IF(A695="","",[1]qryCompletedTSPPayments!$B695)</f>
        <v/>
      </c>
      <c r="C695" s="24" t="str">
        <f>IF(A695="","",[1]qryCompletedTSPPayments!$C695)</f>
        <v/>
      </c>
      <c r="D695" s="24" t="str">
        <f>IF(A695="","",[1]qryCompletedTSPPayments!$D695)</f>
        <v/>
      </c>
    </row>
    <row r="696" spans="1:4" x14ac:dyDescent="0.2">
      <c r="A696" t="str">
        <f>IF([1]qryCompletedTSPPayments!$A696="","",[1]qryCompletedTSPPayments!$A696)</f>
        <v/>
      </c>
      <c r="B696" s="23" t="str">
        <f>IF(A696="","",[1]qryCompletedTSPPayments!$B696)</f>
        <v/>
      </c>
      <c r="C696" s="24" t="str">
        <f>IF(A696="","",[1]qryCompletedTSPPayments!$C696)</f>
        <v/>
      </c>
      <c r="D696" s="24" t="str">
        <f>IF(A696="","",[1]qryCompletedTSPPayments!$D696)</f>
        <v/>
      </c>
    </row>
    <row r="697" spans="1:4" x14ac:dyDescent="0.2">
      <c r="A697" t="str">
        <f>IF([1]qryCompletedTSPPayments!$A697="","",[1]qryCompletedTSPPayments!$A697)</f>
        <v/>
      </c>
      <c r="B697" s="23" t="str">
        <f>IF(A697="","",[1]qryCompletedTSPPayments!$B697)</f>
        <v/>
      </c>
      <c r="C697" s="24" t="str">
        <f>IF(A697="","",[1]qryCompletedTSPPayments!$C697)</f>
        <v/>
      </c>
      <c r="D697" s="24" t="str">
        <f>IF(A697="","",[1]qryCompletedTSPPayments!$D697)</f>
        <v/>
      </c>
    </row>
    <row r="698" spans="1:4" x14ac:dyDescent="0.2">
      <c r="A698" t="str">
        <f>IF([1]qryCompletedTSPPayments!$A698="","",[1]qryCompletedTSPPayments!$A698)</f>
        <v/>
      </c>
      <c r="B698" s="23" t="str">
        <f>IF(A698="","",[1]qryCompletedTSPPayments!$B698)</f>
        <v/>
      </c>
      <c r="C698" s="24" t="str">
        <f>IF(A698="","",[1]qryCompletedTSPPayments!$C698)</f>
        <v/>
      </c>
      <c r="D698" s="24" t="str">
        <f>IF(A698="","",[1]qryCompletedTSPPayments!$D698)</f>
        <v/>
      </c>
    </row>
    <row r="699" spans="1:4" x14ac:dyDescent="0.2">
      <c r="A699" t="str">
        <f>IF([1]qryCompletedTSPPayments!$A699="","",[1]qryCompletedTSPPayments!$A699)</f>
        <v/>
      </c>
      <c r="B699" s="23" t="str">
        <f>IF(A699="","",[1]qryCompletedTSPPayments!$B699)</f>
        <v/>
      </c>
      <c r="C699" s="24" t="str">
        <f>IF(A699="","",[1]qryCompletedTSPPayments!$C699)</f>
        <v/>
      </c>
      <c r="D699" s="24" t="str">
        <f>IF(A699="","",[1]qryCompletedTSPPayments!$D699)</f>
        <v/>
      </c>
    </row>
    <row r="700" spans="1:4" x14ac:dyDescent="0.2">
      <c r="A700" t="str">
        <f>IF([1]qryCompletedTSPPayments!$A700="","",[1]qryCompletedTSPPayments!$A700)</f>
        <v/>
      </c>
      <c r="B700" s="23" t="str">
        <f>IF(A700="","",[1]qryCompletedTSPPayments!$B700)</f>
        <v/>
      </c>
      <c r="C700" s="24" t="str">
        <f>IF(A700="","",[1]qryCompletedTSPPayments!$C700)</f>
        <v/>
      </c>
      <c r="D700" s="24" t="str">
        <f>IF(A700="","",[1]qryCompletedTSPPayments!$D700)</f>
        <v/>
      </c>
    </row>
    <row r="701" spans="1:4" x14ac:dyDescent="0.2">
      <c r="A701" t="str">
        <f>IF([1]qryCompletedTSPPayments!$A701="","",[1]qryCompletedTSPPayments!$A701)</f>
        <v/>
      </c>
      <c r="B701" s="23" t="str">
        <f>IF(A701="","",[1]qryCompletedTSPPayments!$B701)</f>
        <v/>
      </c>
      <c r="C701" s="24" t="str">
        <f>IF(A701="","",[1]qryCompletedTSPPayments!$C701)</f>
        <v/>
      </c>
      <c r="D701" s="24" t="str">
        <f>IF(A701="","",[1]qryCompletedTSPPayments!$D701)</f>
        <v/>
      </c>
    </row>
    <row r="702" spans="1:4" x14ac:dyDescent="0.2">
      <c r="A702" t="str">
        <f>IF([1]qryCompletedTSPPayments!$A702="","",[1]qryCompletedTSPPayments!$A702)</f>
        <v/>
      </c>
      <c r="B702" s="23" t="str">
        <f>IF(A702="","",[1]qryCompletedTSPPayments!$B702)</f>
        <v/>
      </c>
      <c r="C702" s="24" t="str">
        <f>IF(A702="","",[1]qryCompletedTSPPayments!$C702)</f>
        <v/>
      </c>
      <c r="D702" s="24" t="str">
        <f>IF(A702="","",[1]qryCompletedTSPPayments!$D702)</f>
        <v/>
      </c>
    </row>
    <row r="703" spans="1:4" x14ac:dyDescent="0.2">
      <c r="A703" t="str">
        <f>IF([1]qryCompletedTSPPayments!$A703="","",[1]qryCompletedTSPPayments!$A703)</f>
        <v/>
      </c>
      <c r="B703" s="23" t="str">
        <f>IF(A703="","",[1]qryCompletedTSPPayments!$B703)</f>
        <v/>
      </c>
      <c r="C703" s="24" t="str">
        <f>IF(A703="","",[1]qryCompletedTSPPayments!$C703)</f>
        <v/>
      </c>
      <c r="D703" s="24" t="str">
        <f>IF(A703="","",[1]qryCompletedTSPPayments!$D703)</f>
        <v/>
      </c>
    </row>
    <row r="704" spans="1:4" x14ac:dyDescent="0.2">
      <c r="A704" t="str">
        <f>IF([1]qryCompletedTSPPayments!$A704="","",[1]qryCompletedTSPPayments!$A704)</f>
        <v/>
      </c>
      <c r="B704" s="23" t="str">
        <f>IF(A704="","",[1]qryCompletedTSPPayments!$B704)</f>
        <v/>
      </c>
      <c r="C704" s="24" t="str">
        <f>IF(A704="","",[1]qryCompletedTSPPayments!$C704)</f>
        <v/>
      </c>
      <c r="D704" s="24" t="str">
        <f>IF(A704="","",[1]qryCompletedTSPPayments!$D704)</f>
        <v/>
      </c>
    </row>
    <row r="705" spans="1:4" x14ac:dyDescent="0.2">
      <c r="A705" t="str">
        <f>IF([1]qryCompletedTSPPayments!$A705="","",[1]qryCompletedTSPPayments!$A705)</f>
        <v/>
      </c>
      <c r="B705" s="23" t="str">
        <f>IF(A705="","",[1]qryCompletedTSPPayments!$B705)</f>
        <v/>
      </c>
      <c r="C705" s="24" t="str">
        <f>IF(A705="","",[1]qryCompletedTSPPayments!$C705)</f>
        <v/>
      </c>
      <c r="D705" s="24" t="str">
        <f>IF(A705="","",[1]qryCompletedTSPPayments!$D705)</f>
        <v/>
      </c>
    </row>
    <row r="706" spans="1:4" x14ac:dyDescent="0.2">
      <c r="A706" t="str">
        <f>IF([1]qryCompletedTSPPayments!$A706="","",[1]qryCompletedTSPPayments!$A706)</f>
        <v/>
      </c>
      <c r="B706" s="23" t="str">
        <f>IF(A706="","",[1]qryCompletedTSPPayments!$B706)</f>
        <v/>
      </c>
      <c r="C706" s="24" t="str">
        <f>IF(A706="","",[1]qryCompletedTSPPayments!$C706)</f>
        <v/>
      </c>
      <c r="D706" s="24" t="str">
        <f>IF(A706="","",[1]qryCompletedTSPPayments!$D706)</f>
        <v/>
      </c>
    </row>
    <row r="707" spans="1:4" x14ac:dyDescent="0.2">
      <c r="A707" t="str">
        <f>IF([1]qryCompletedTSPPayments!$A707="","",[1]qryCompletedTSPPayments!$A707)</f>
        <v/>
      </c>
      <c r="B707" s="23" t="str">
        <f>IF(A707="","",[1]qryCompletedTSPPayments!$B707)</f>
        <v/>
      </c>
      <c r="C707" s="24" t="str">
        <f>IF(A707="","",[1]qryCompletedTSPPayments!$C707)</f>
        <v/>
      </c>
      <c r="D707" s="24" t="str">
        <f>IF(A707="","",[1]qryCompletedTSPPayments!$D707)</f>
        <v/>
      </c>
    </row>
    <row r="708" spans="1:4" x14ac:dyDescent="0.2">
      <c r="A708" t="str">
        <f>IF([1]qryCompletedTSPPayments!$A708="","",[1]qryCompletedTSPPayments!$A708)</f>
        <v/>
      </c>
      <c r="B708" s="23" t="str">
        <f>IF(A708="","",[1]qryCompletedTSPPayments!$B708)</f>
        <v/>
      </c>
      <c r="C708" s="24" t="str">
        <f>IF(A708="","",[1]qryCompletedTSPPayments!$C708)</f>
        <v/>
      </c>
      <c r="D708" s="24" t="str">
        <f>IF(A708="","",[1]qryCompletedTSPPayments!$D708)</f>
        <v/>
      </c>
    </row>
    <row r="709" spans="1:4" x14ac:dyDescent="0.2">
      <c r="A709" t="str">
        <f>IF([1]qryCompletedTSPPayments!$A709="","",[1]qryCompletedTSPPayments!$A709)</f>
        <v/>
      </c>
      <c r="B709" s="23" t="str">
        <f>IF(A709="","",[1]qryCompletedTSPPayments!$B709)</f>
        <v/>
      </c>
      <c r="C709" s="24" t="str">
        <f>IF(A709="","",[1]qryCompletedTSPPayments!$C709)</f>
        <v/>
      </c>
      <c r="D709" s="24" t="str">
        <f>IF(A709="","",[1]qryCompletedTSPPayments!$D709)</f>
        <v/>
      </c>
    </row>
    <row r="710" spans="1:4" x14ac:dyDescent="0.2">
      <c r="A710" t="str">
        <f>IF([1]qryCompletedTSPPayments!$A710="","",[1]qryCompletedTSPPayments!$A710)</f>
        <v/>
      </c>
      <c r="B710" s="23" t="str">
        <f>IF(A710="","",[1]qryCompletedTSPPayments!$B710)</f>
        <v/>
      </c>
      <c r="C710" s="24" t="str">
        <f>IF(A710="","",[1]qryCompletedTSPPayments!$C710)</f>
        <v/>
      </c>
      <c r="D710" s="24" t="str">
        <f>IF(A710="","",[1]qryCompletedTSPPayments!$D710)</f>
        <v/>
      </c>
    </row>
    <row r="711" spans="1:4" x14ac:dyDescent="0.2">
      <c r="A711" t="str">
        <f>IF([1]qryCompletedTSPPayments!$A711="","",[1]qryCompletedTSPPayments!$A711)</f>
        <v/>
      </c>
      <c r="B711" s="23" t="str">
        <f>IF(A711="","",[1]qryCompletedTSPPayments!$B711)</f>
        <v/>
      </c>
      <c r="C711" s="24" t="str">
        <f>IF(A711="","",[1]qryCompletedTSPPayments!$C711)</f>
        <v/>
      </c>
      <c r="D711" s="24" t="str">
        <f>IF(A711="","",[1]qryCompletedTSPPayments!$D711)</f>
        <v/>
      </c>
    </row>
    <row r="712" spans="1:4" x14ac:dyDescent="0.2">
      <c r="A712" t="str">
        <f>IF([1]qryCompletedTSPPayments!$A712="","",[1]qryCompletedTSPPayments!$A712)</f>
        <v/>
      </c>
      <c r="B712" s="23" t="str">
        <f>IF(A712="","",[1]qryCompletedTSPPayments!$B712)</f>
        <v/>
      </c>
      <c r="C712" s="24" t="str">
        <f>IF(A712="","",[1]qryCompletedTSPPayments!$C712)</f>
        <v/>
      </c>
      <c r="D712" s="24" t="str">
        <f>IF(A712="","",[1]qryCompletedTSPPayments!$D712)</f>
        <v/>
      </c>
    </row>
    <row r="713" spans="1:4" x14ac:dyDescent="0.2">
      <c r="A713" t="str">
        <f>IF([1]qryCompletedTSPPayments!$A713="","",[1]qryCompletedTSPPayments!$A713)</f>
        <v/>
      </c>
      <c r="B713" s="23" t="str">
        <f>IF(A713="","",[1]qryCompletedTSPPayments!$B713)</f>
        <v/>
      </c>
      <c r="C713" s="24" t="str">
        <f>IF(A713="","",[1]qryCompletedTSPPayments!$C713)</f>
        <v/>
      </c>
      <c r="D713" s="24" t="str">
        <f>IF(A713="","",[1]qryCompletedTSPPayments!$D713)</f>
        <v/>
      </c>
    </row>
    <row r="714" spans="1:4" x14ac:dyDescent="0.2">
      <c r="A714" t="str">
        <f>IF([1]qryCompletedTSPPayments!$A714="","",[1]qryCompletedTSPPayments!$A714)</f>
        <v/>
      </c>
      <c r="B714" s="23" t="str">
        <f>IF(A714="","",[1]qryCompletedTSPPayments!$B714)</f>
        <v/>
      </c>
      <c r="C714" s="24" t="str">
        <f>IF(A714="","",[1]qryCompletedTSPPayments!$C714)</f>
        <v/>
      </c>
      <c r="D714" s="24" t="str">
        <f>IF(A714="","",[1]qryCompletedTSPPayments!$D714)</f>
        <v/>
      </c>
    </row>
    <row r="715" spans="1:4" x14ac:dyDescent="0.2">
      <c r="A715" t="str">
        <f>IF([1]qryCompletedTSPPayments!$A715="","",[1]qryCompletedTSPPayments!$A715)</f>
        <v/>
      </c>
      <c r="B715" s="23" t="str">
        <f>IF(A715="","",[1]qryCompletedTSPPayments!$B715)</f>
        <v/>
      </c>
      <c r="C715" s="24" t="str">
        <f>IF(A715="","",[1]qryCompletedTSPPayments!$C715)</f>
        <v/>
      </c>
      <c r="D715" s="24" t="str">
        <f>IF(A715="","",[1]qryCompletedTSPPayments!$D715)</f>
        <v/>
      </c>
    </row>
    <row r="716" spans="1:4" x14ac:dyDescent="0.2">
      <c r="A716" t="str">
        <f>IF([1]qryCompletedTSPPayments!$A716="","",[1]qryCompletedTSPPayments!$A716)</f>
        <v/>
      </c>
      <c r="B716" s="23" t="str">
        <f>IF(A716="","",[1]qryCompletedTSPPayments!$B716)</f>
        <v/>
      </c>
      <c r="C716" s="24" t="str">
        <f>IF(A716="","",[1]qryCompletedTSPPayments!$C716)</f>
        <v/>
      </c>
      <c r="D716" s="24" t="str">
        <f>IF(A716="","",[1]qryCompletedTSPPayments!$D716)</f>
        <v/>
      </c>
    </row>
    <row r="717" spans="1:4" x14ac:dyDescent="0.2">
      <c r="A717" t="str">
        <f>IF([1]qryCompletedTSPPayments!$A717="","",[1]qryCompletedTSPPayments!$A717)</f>
        <v/>
      </c>
      <c r="B717" s="23" t="str">
        <f>IF(A717="","",[1]qryCompletedTSPPayments!$B717)</f>
        <v/>
      </c>
      <c r="C717" s="24" t="str">
        <f>IF(A717="","",[1]qryCompletedTSPPayments!$C717)</f>
        <v/>
      </c>
      <c r="D717" s="24" t="str">
        <f>IF(A717="","",[1]qryCompletedTSPPayments!$D717)</f>
        <v/>
      </c>
    </row>
    <row r="718" spans="1:4" x14ac:dyDescent="0.2">
      <c r="A718" t="str">
        <f>IF([1]qryCompletedTSPPayments!$A718="","",[1]qryCompletedTSPPayments!$A718)</f>
        <v/>
      </c>
      <c r="B718" s="23" t="str">
        <f>IF(A718="","",[1]qryCompletedTSPPayments!$B718)</f>
        <v/>
      </c>
      <c r="C718" s="24" t="str">
        <f>IF(A718="","",[1]qryCompletedTSPPayments!$C718)</f>
        <v/>
      </c>
      <c r="D718" s="24" t="str">
        <f>IF(A718="","",[1]qryCompletedTSPPayments!$D718)</f>
        <v/>
      </c>
    </row>
    <row r="719" spans="1:4" x14ac:dyDescent="0.2">
      <c r="A719" t="str">
        <f>IF([1]qryCompletedTSPPayments!$A719="","",[1]qryCompletedTSPPayments!$A719)</f>
        <v/>
      </c>
      <c r="B719" s="23" t="str">
        <f>IF(A719="","",[1]qryCompletedTSPPayments!$B719)</f>
        <v/>
      </c>
      <c r="C719" s="24" t="str">
        <f>IF(A719="","",[1]qryCompletedTSPPayments!$C719)</f>
        <v/>
      </c>
      <c r="D719" s="24" t="str">
        <f>IF(A719="","",[1]qryCompletedTSPPayments!$D719)</f>
        <v/>
      </c>
    </row>
    <row r="720" spans="1:4" x14ac:dyDescent="0.2">
      <c r="A720" t="str">
        <f>IF([1]qryCompletedTSPPayments!$A720="","",[1]qryCompletedTSPPayments!$A720)</f>
        <v/>
      </c>
      <c r="B720" s="23" t="str">
        <f>IF(A720="","",[1]qryCompletedTSPPayments!$B720)</f>
        <v/>
      </c>
      <c r="C720" s="24" t="str">
        <f>IF(A720="","",[1]qryCompletedTSPPayments!$C720)</f>
        <v/>
      </c>
      <c r="D720" s="24" t="str">
        <f>IF(A720="","",[1]qryCompletedTSPPayments!$D720)</f>
        <v/>
      </c>
    </row>
    <row r="721" spans="1:4" x14ac:dyDescent="0.2">
      <c r="A721" t="str">
        <f>IF([1]qryCompletedTSPPayments!$A721="","",[1]qryCompletedTSPPayments!$A721)</f>
        <v/>
      </c>
      <c r="B721" s="23" t="str">
        <f>IF(A721="","",[1]qryCompletedTSPPayments!$B721)</f>
        <v/>
      </c>
      <c r="C721" s="24" t="str">
        <f>IF(A721="","",[1]qryCompletedTSPPayments!$C721)</f>
        <v/>
      </c>
      <c r="D721" s="24" t="str">
        <f>IF(A721="","",[1]qryCompletedTSPPayments!$D721)</f>
        <v/>
      </c>
    </row>
    <row r="722" spans="1:4" x14ac:dyDescent="0.2">
      <c r="A722" t="str">
        <f>IF([1]qryCompletedTSPPayments!$A722="","",[1]qryCompletedTSPPayments!$A722)</f>
        <v/>
      </c>
      <c r="B722" s="23" t="str">
        <f>IF(A722="","",[1]qryCompletedTSPPayments!$B722)</f>
        <v/>
      </c>
      <c r="C722" s="24" t="str">
        <f>IF(A722="","",[1]qryCompletedTSPPayments!$C722)</f>
        <v/>
      </c>
      <c r="D722" s="24" t="str">
        <f>IF(A722="","",[1]qryCompletedTSPPayments!$D722)</f>
        <v/>
      </c>
    </row>
    <row r="723" spans="1:4" x14ac:dyDescent="0.2">
      <c r="A723" t="str">
        <f>IF([1]qryCompletedTSPPayments!$A723="","",[1]qryCompletedTSPPayments!$A723)</f>
        <v/>
      </c>
      <c r="B723" s="23" t="str">
        <f>IF(A723="","",[1]qryCompletedTSPPayments!$B723)</f>
        <v/>
      </c>
      <c r="C723" s="24" t="str">
        <f>IF(A723="","",[1]qryCompletedTSPPayments!$C723)</f>
        <v/>
      </c>
      <c r="D723" s="24" t="str">
        <f>IF(A723="","",[1]qryCompletedTSPPayments!$D723)</f>
        <v/>
      </c>
    </row>
    <row r="724" spans="1:4" x14ac:dyDescent="0.2">
      <c r="A724" t="str">
        <f>IF([1]qryCompletedTSPPayments!$A724="","",[1]qryCompletedTSPPayments!$A724)</f>
        <v/>
      </c>
      <c r="B724" s="23" t="str">
        <f>IF(A724="","",[1]qryCompletedTSPPayments!$B724)</f>
        <v/>
      </c>
      <c r="C724" s="24" t="str">
        <f>IF(A724="","",[1]qryCompletedTSPPayments!$C724)</f>
        <v/>
      </c>
      <c r="D724" s="24" t="str">
        <f>IF(A724="","",[1]qryCompletedTSPPayments!$D724)</f>
        <v/>
      </c>
    </row>
    <row r="725" spans="1:4" x14ac:dyDescent="0.2">
      <c r="A725" t="str">
        <f>IF([1]qryCompletedTSPPayments!$A725="","",[1]qryCompletedTSPPayments!$A725)</f>
        <v/>
      </c>
      <c r="B725" s="23" t="str">
        <f>IF(A725="","",[1]qryCompletedTSPPayments!$B725)</f>
        <v/>
      </c>
      <c r="C725" s="24" t="str">
        <f>IF(A725="","",[1]qryCompletedTSPPayments!$C725)</f>
        <v/>
      </c>
      <c r="D725" s="24" t="str">
        <f>IF(A725="","",[1]qryCompletedTSPPayments!$D725)</f>
        <v/>
      </c>
    </row>
    <row r="726" spans="1:4" x14ac:dyDescent="0.2">
      <c r="A726" t="str">
        <f>IF([1]qryCompletedTSPPayments!$A726="","",[1]qryCompletedTSPPayments!$A726)</f>
        <v/>
      </c>
      <c r="B726" s="23" t="str">
        <f>IF(A726="","",[1]qryCompletedTSPPayments!$B726)</f>
        <v/>
      </c>
      <c r="C726" s="24" t="str">
        <f>IF(A726="","",[1]qryCompletedTSPPayments!$C726)</f>
        <v/>
      </c>
      <c r="D726" s="24" t="str">
        <f>IF(A726="","",[1]qryCompletedTSPPayments!$D726)</f>
        <v/>
      </c>
    </row>
    <row r="727" spans="1:4" x14ac:dyDescent="0.2">
      <c r="A727" t="str">
        <f>IF([1]qryCompletedTSPPayments!$A727="","",[1]qryCompletedTSPPayments!$A727)</f>
        <v/>
      </c>
      <c r="B727" s="23" t="str">
        <f>IF(A727="","",[1]qryCompletedTSPPayments!$B727)</f>
        <v/>
      </c>
      <c r="C727" s="24" t="str">
        <f>IF(A727="","",[1]qryCompletedTSPPayments!$C727)</f>
        <v/>
      </c>
      <c r="D727" s="24" t="str">
        <f>IF(A727="","",[1]qryCompletedTSPPayments!$D727)</f>
        <v/>
      </c>
    </row>
    <row r="728" spans="1:4" x14ac:dyDescent="0.2">
      <c r="A728" t="str">
        <f>IF([1]qryCompletedTSPPayments!$A728="","",[1]qryCompletedTSPPayments!$A728)</f>
        <v/>
      </c>
      <c r="B728" s="23" t="str">
        <f>IF(A728="","",[1]qryCompletedTSPPayments!$B728)</f>
        <v/>
      </c>
      <c r="C728" s="24" t="str">
        <f>IF(A728="","",[1]qryCompletedTSPPayments!$C728)</f>
        <v/>
      </c>
      <c r="D728" s="24" t="str">
        <f>IF(A728="","",[1]qryCompletedTSPPayments!$D728)</f>
        <v/>
      </c>
    </row>
    <row r="729" spans="1:4" x14ac:dyDescent="0.2">
      <c r="A729" t="str">
        <f>IF([1]qryCompletedTSPPayments!$A729="","",[1]qryCompletedTSPPayments!$A729)</f>
        <v/>
      </c>
      <c r="B729" s="23" t="str">
        <f>IF(A729="","",[1]qryCompletedTSPPayments!$B729)</f>
        <v/>
      </c>
      <c r="C729" s="24" t="str">
        <f>IF(A729="","",[1]qryCompletedTSPPayments!$C729)</f>
        <v/>
      </c>
      <c r="D729" s="24" t="str">
        <f>IF(A729="","",[1]qryCompletedTSPPayments!$D729)</f>
        <v/>
      </c>
    </row>
    <row r="730" spans="1:4" x14ac:dyDescent="0.2">
      <c r="A730" t="str">
        <f>IF([1]qryCompletedTSPPayments!$A730="","",[1]qryCompletedTSPPayments!$A730)</f>
        <v/>
      </c>
      <c r="B730" s="23" t="str">
        <f>IF(A730="","",[1]qryCompletedTSPPayments!$B730)</f>
        <v/>
      </c>
      <c r="C730" s="24" t="str">
        <f>IF(A730="","",[1]qryCompletedTSPPayments!$C730)</f>
        <v/>
      </c>
      <c r="D730" s="24" t="str">
        <f>IF(A730="","",[1]qryCompletedTSPPayments!$D730)</f>
        <v/>
      </c>
    </row>
    <row r="731" spans="1:4" x14ac:dyDescent="0.2">
      <c r="A731" t="str">
        <f>IF([1]qryCompletedTSPPayments!$A731="","",[1]qryCompletedTSPPayments!$A731)</f>
        <v/>
      </c>
      <c r="B731" s="23" t="str">
        <f>IF(A731="","",[1]qryCompletedTSPPayments!$B731)</f>
        <v/>
      </c>
      <c r="C731" s="24" t="str">
        <f>IF(A731="","",[1]qryCompletedTSPPayments!$C731)</f>
        <v/>
      </c>
      <c r="D731" s="24" t="str">
        <f>IF(A731="","",[1]qryCompletedTSPPayments!$D731)</f>
        <v/>
      </c>
    </row>
    <row r="732" spans="1:4" x14ac:dyDescent="0.2">
      <c r="A732" t="str">
        <f>IF([1]qryCompletedTSPPayments!$A732="","",[1]qryCompletedTSPPayments!$A732)</f>
        <v/>
      </c>
      <c r="B732" s="23" t="str">
        <f>IF(A732="","",[1]qryCompletedTSPPayments!$B732)</f>
        <v/>
      </c>
      <c r="C732" s="24" t="str">
        <f>IF(A732="","",[1]qryCompletedTSPPayments!$C732)</f>
        <v/>
      </c>
      <c r="D732" s="24" t="str">
        <f>IF(A732="","",[1]qryCompletedTSPPayments!$D732)</f>
        <v/>
      </c>
    </row>
    <row r="733" spans="1:4" x14ac:dyDescent="0.2">
      <c r="A733" t="str">
        <f>IF([1]qryCompletedTSPPayments!$A733="","",[1]qryCompletedTSPPayments!$A733)</f>
        <v/>
      </c>
      <c r="B733" s="23" t="str">
        <f>IF(A733="","",[1]qryCompletedTSPPayments!$B733)</f>
        <v/>
      </c>
      <c r="C733" s="24" t="str">
        <f>IF(A733="","",[1]qryCompletedTSPPayments!$C733)</f>
        <v/>
      </c>
      <c r="D733" s="24" t="str">
        <f>IF(A733="","",[1]qryCompletedTSPPayments!$D733)</f>
        <v/>
      </c>
    </row>
    <row r="734" spans="1:4" x14ac:dyDescent="0.2">
      <c r="A734" t="str">
        <f>IF([1]qryCompletedTSPPayments!$A734="","",[1]qryCompletedTSPPayments!$A734)</f>
        <v/>
      </c>
      <c r="B734" s="23" t="str">
        <f>IF(A734="","",[1]qryCompletedTSPPayments!$B734)</f>
        <v/>
      </c>
      <c r="C734" s="24" t="str">
        <f>IF(A734="","",[1]qryCompletedTSPPayments!$C734)</f>
        <v/>
      </c>
      <c r="D734" s="24" t="str">
        <f>IF(A734="","",[1]qryCompletedTSPPayments!$D734)</f>
        <v/>
      </c>
    </row>
    <row r="735" spans="1:4" x14ac:dyDescent="0.2">
      <c r="A735" t="str">
        <f>IF([1]qryCompletedTSPPayments!$A735="","",[1]qryCompletedTSPPayments!$A735)</f>
        <v/>
      </c>
      <c r="B735" s="23" t="str">
        <f>IF(A735="","",[1]qryCompletedTSPPayments!$B735)</f>
        <v/>
      </c>
      <c r="C735" s="24" t="str">
        <f>IF(A735="","",[1]qryCompletedTSPPayments!$C735)</f>
        <v/>
      </c>
      <c r="D735" s="24" t="str">
        <f>IF(A735="","",[1]qryCompletedTSPPayments!$D735)</f>
        <v/>
      </c>
    </row>
    <row r="736" spans="1:4" x14ac:dyDescent="0.2">
      <c r="A736" t="str">
        <f>IF([1]qryCompletedTSPPayments!$A736="","",[1]qryCompletedTSPPayments!$A736)</f>
        <v/>
      </c>
      <c r="B736" s="23" t="str">
        <f>IF(A736="","",[1]qryCompletedTSPPayments!$B736)</f>
        <v/>
      </c>
      <c r="C736" s="24" t="str">
        <f>IF(A736="","",[1]qryCompletedTSPPayments!$C736)</f>
        <v/>
      </c>
      <c r="D736" s="24" t="str">
        <f>IF(A736="","",[1]qryCompletedTSPPayments!$D736)</f>
        <v/>
      </c>
    </row>
    <row r="737" spans="1:4" x14ac:dyDescent="0.2">
      <c r="A737" t="str">
        <f>IF([1]qryCompletedTSPPayments!$A737="","",[1]qryCompletedTSPPayments!$A737)</f>
        <v/>
      </c>
      <c r="B737" s="23" t="str">
        <f>IF(A737="","",[1]qryCompletedTSPPayments!$B737)</f>
        <v/>
      </c>
      <c r="C737" s="24" t="str">
        <f>IF(A737="","",[1]qryCompletedTSPPayments!$C737)</f>
        <v/>
      </c>
      <c r="D737" s="24" t="str">
        <f>IF(A737="","",[1]qryCompletedTSPPayments!$D737)</f>
        <v/>
      </c>
    </row>
    <row r="738" spans="1:4" x14ac:dyDescent="0.2">
      <c r="A738" t="str">
        <f>IF([1]qryCompletedTSPPayments!$A738="","",[1]qryCompletedTSPPayments!$A738)</f>
        <v/>
      </c>
      <c r="B738" s="23" t="str">
        <f>IF(A738="","",[1]qryCompletedTSPPayments!$B738)</f>
        <v/>
      </c>
      <c r="C738" s="24" t="str">
        <f>IF(A738="","",[1]qryCompletedTSPPayments!$C738)</f>
        <v/>
      </c>
      <c r="D738" s="24" t="str">
        <f>IF(A738="","",[1]qryCompletedTSPPayments!$D738)</f>
        <v/>
      </c>
    </row>
    <row r="739" spans="1:4" x14ac:dyDescent="0.2">
      <c r="A739" t="str">
        <f>IF([1]qryCompletedTSPPayments!$A739="","",[1]qryCompletedTSPPayments!$A739)</f>
        <v/>
      </c>
      <c r="B739" s="23" t="str">
        <f>IF(A739="","",[1]qryCompletedTSPPayments!$B739)</f>
        <v/>
      </c>
      <c r="C739" s="24" t="str">
        <f>IF(A739="","",[1]qryCompletedTSPPayments!$C739)</f>
        <v/>
      </c>
      <c r="D739" s="24" t="str">
        <f>IF(A739="","",[1]qryCompletedTSPPayments!$D739)</f>
        <v/>
      </c>
    </row>
    <row r="740" spans="1:4" x14ac:dyDescent="0.2">
      <c r="A740" t="str">
        <f>IF([1]qryCompletedTSPPayments!$A740="","",[1]qryCompletedTSPPayments!$A740)</f>
        <v/>
      </c>
      <c r="B740" s="23" t="str">
        <f>IF(A740="","",[1]qryCompletedTSPPayments!$B740)</f>
        <v/>
      </c>
      <c r="C740" s="24" t="str">
        <f>IF(A740="","",[1]qryCompletedTSPPayments!$C740)</f>
        <v/>
      </c>
      <c r="D740" s="24" t="str">
        <f>IF(A740="","",[1]qryCompletedTSPPayments!$D740)</f>
        <v/>
      </c>
    </row>
    <row r="741" spans="1:4" x14ac:dyDescent="0.2">
      <c r="A741" t="str">
        <f>IF([1]qryCompletedTSPPayments!$A741="","",[1]qryCompletedTSPPayments!$A741)</f>
        <v/>
      </c>
      <c r="B741" s="23" t="str">
        <f>IF(A741="","",[1]qryCompletedTSPPayments!$B741)</f>
        <v/>
      </c>
      <c r="C741" s="24" t="str">
        <f>IF(A741="","",[1]qryCompletedTSPPayments!$C741)</f>
        <v/>
      </c>
      <c r="D741" s="24" t="str">
        <f>IF(A741="","",[1]qryCompletedTSPPayments!$D741)</f>
        <v/>
      </c>
    </row>
    <row r="742" spans="1:4" x14ac:dyDescent="0.2">
      <c r="A742" t="str">
        <f>IF([1]qryCompletedTSPPayments!$A742="","",[1]qryCompletedTSPPayments!$A742)</f>
        <v/>
      </c>
      <c r="B742" s="23" t="str">
        <f>IF(A742="","",[1]qryCompletedTSPPayments!$B742)</f>
        <v/>
      </c>
      <c r="C742" s="24" t="str">
        <f>IF(A742="","",[1]qryCompletedTSPPayments!$C742)</f>
        <v/>
      </c>
      <c r="D742" s="24" t="str">
        <f>IF(A742="","",[1]qryCompletedTSPPayments!$D742)</f>
        <v/>
      </c>
    </row>
    <row r="743" spans="1:4" x14ac:dyDescent="0.2">
      <c r="A743" t="str">
        <f>IF([1]qryCompletedTSPPayments!$A743="","",[1]qryCompletedTSPPayments!$A743)</f>
        <v/>
      </c>
      <c r="B743" s="23" t="str">
        <f>IF(A743="","",[1]qryCompletedTSPPayments!$B743)</f>
        <v/>
      </c>
      <c r="C743" s="24" t="str">
        <f>IF(A743="","",[1]qryCompletedTSPPayments!$C743)</f>
        <v/>
      </c>
      <c r="D743" s="24" t="str">
        <f>IF(A743="","",[1]qryCompletedTSPPayments!$D743)</f>
        <v/>
      </c>
    </row>
    <row r="744" spans="1:4" x14ac:dyDescent="0.2">
      <c r="A744" t="str">
        <f>IF([1]qryCompletedTSPPayments!$A744="","",[1]qryCompletedTSPPayments!$A744)</f>
        <v/>
      </c>
      <c r="B744" s="23" t="str">
        <f>IF(A744="","",[1]qryCompletedTSPPayments!$B744)</f>
        <v/>
      </c>
      <c r="C744" s="24" t="str">
        <f>IF(A744="","",[1]qryCompletedTSPPayments!$C744)</f>
        <v/>
      </c>
      <c r="D744" s="24" t="str">
        <f>IF(A744="","",[1]qryCompletedTSPPayments!$D744)</f>
        <v/>
      </c>
    </row>
    <row r="745" spans="1:4" x14ac:dyDescent="0.2">
      <c r="A745" t="str">
        <f>IF([1]qryCompletedTSPPayments!$A745="","",[1]qryCompletedTSPPayments!$A745)</f>
        <v/>
      </c>
      <c r="B745" s="23" t="str">
        <f>IF(A745="","",[1]qryCompletedTSPPayments!$B745)</f>
        <v/>
      </c>
      <c r="C745" s="24" t="str">
        <f>IF(A745="","",[1]qryCompletedTSPPayments!$C745)</f>
        <v/>
      </c>
      <c r="D745" s="24" t="str">
        <f>IF(A745="","",[1]qryCompletedTSPPayments!$D745)</f>
        <v/>
      </c>
    </row>
    <row r="746" spans="1:4" x14ac:dyDescent="0.2">
      <c r="A746" t="str">
        <f>IF([1]qryCompletedTSPPayments!$A746="","",[1]qryCompletedTSPPayments!$A746)</f>
        <v/>
      </c>
      <c r="B746" s="23" t="str">
        <f>IF(A746="","",[1]qryCompletedTSPPayments!$B746)</f>
        <v/>
      </c>
      <c r="C746" s="24" t="str">
        <f>IF(A746="","",[1]qryCompletedTSPPayments!$C746)</f>
        <v/>
      </c>
      <c r="D746" s="24" t="str">
        <f>IF(A746="","",[1]qryCompletedTSPPayments!$D746)</f>
        <v/>
      </c>
    </row>
    <row r="747" spans="1:4" x14ac:dyDescent="0.2">
      <c r="A747" t="str">
        <f>IF([1]qryCompletedTSPPayments!$A747="","",[1]qryCompletedTSPPayments!$A747)</f>
        <v/>
      </c>
      <c r="B747" s="23" t="str">
        <f>IF(A747="","",[1]qryCompletedTSPPayments!$B747)</f>
        <v/>
      </c>
      <c r="C747" s="24" t="str">
        <f>IF(A747="","",[1]qryCompletedTSPPayments!$C747)</f>
        <v/>
      </c>
      <c r="D747" s="24" t="str">
        <f>IF(A747="","",[1]qryCompletedTSPPayments!$D747)</f>
        <v/>
      </c>
    </row>
    <row r="748" spans="1:4" x14ac:dyDescent="0.2">
      <c r="A748" t="str">
        <f>IF([1]qryCompletedTSPPayments!$A748="","",[1]qryCompletedTSPPayments!$A748)</f>
        <v/>
      </c>
      <c r="B748" s="23" t="str">
        <f>IF(A748="","",[1]qryCompletedTSPPayments!$B748)</f>
        <v/>
      </c>
      <c r="C748" s="24" t="str">
        <f>IF(A748="","",[1]qryCompletedTSPPayments!$C748)</f>
        <v/>
      </c>
      <c r="D748" s="24" t="str">
        <f>IF(A748="","",[1]qryCompletedTSPPayments!$D748)</f>
        <v/>
      </c>
    </row>
    <row r="749" spans="1:4" x14ac:dyDescent="0.2">
      <c r="A749" t="str">
        <f>IF([1]qryCompletedTSPPayments!$A749="","",[1]qryCompletedTSPPayments!$A749)</f>
        <v/>
      </c>
      <c r="B749" s="23" t="str">
        <f>IF(A749="","",[1]qryCompletedTSPPayments!$B749)</f>
        <v/>
      </c>
      <c r="C749" s="24" t="str">
        <f>IF(A749="","",[1]qryCompletedTSPPayments!$C749)</f>
        <v/>
      </c>
      <c r="D749" s="24" t="str">
        <f>IF(A749="","",[1]qryCompletedTSPPayments!$D749)</f>
        <v/>
      </c>
    </row>
    <row r="750" spans="1:4" x14ac:dyDescent="0.2">
      <c r="A750" t="str">
        <f>IF([1]qryCompletedTSPPayments!$A750="","",[1]qryCompletedTSPPayments!$A750)</f>
        <v/>
      </c>
      <c r="B750" s="23" t="str">
        <f>IF(A750="","",[1]qryCompletedTSPPayments!$B750)</f>
        <v/>
      </c>
      <c r="C750" s="24" t="str">
        <f>IF(A750="","",[1]qryCompletedTSPPayments!$C750)</f>
        <v/>
      </c>
      <c r="D750" s="24" t="str">
        <f>IF(A750="","",[1]qryCompletedTSPPayments!$D750)</f>
        <v/>
      </c>
    </row>
    <row r="751" spans="1:4" x14ac:dyDescent="0.2">
      <c r="A751" t="str">
        <f>IF([1]qryCompletedTSPPayments!$A751="","",[1]qryCompletedTSPPayments!$A751)</f>
        <v/>
      </c>
      <c r="B751" s="23" t="str">
        <f>IF(A751="","",[1]qryCompletedTSPPayments!$B751)</f>
        <v/>
      </c>
      <c r="C751" s="24" t="str">
        <f>IF(A751="","",[1]qryCompletedTSPPayments!$C751)</f>
        <v/>
      </c>
      <c r="D751" s="24" t="str">
        <f>IF(A751="","",[1]qryCompletedTSPPayments!$D751)</f>
        <v/>
      </c>
    </row>
    <row r="752" spans="1:4" x14ac:dyDescent="0.2">
      <c r="A752" t="str">
        <f>IF([1]qryCompletedTSPPayments!$A752="","",[1]qryCompletedTSPPayments!$A752)</f>
        <v/>
      </c>
      <c r="B752" s="23" t="str">
        <f>IF(A752="","",[1]qryCompletedTSPPayments!$B752)</f>
        <v/>
      </c>
      <c r="C752" s="24" t="str">
        <f>IF(A752="","",[1]qryCompletedTSPPayments!$C752)</f>
        <v/>
      </c>
      <c r="D752" s="24" t="str">
        <f>IF(A752="","",[1]qryCompletedTSPPayments!$D752)</f>
        <v/>
      </c>
    </row>
    <row r="753" spans="1:4" x14ac:dyDescent="0.2">
      <c r="A753" t="str">
        <f>IF([1]qryCompletedTSPPayments!$A753="","",[1]qryCompletedTSPPayments!$A753)</f>
        <v/>
      </c>
      <c r="B753" s="23" t="str">
        <f>IF(A753="","",[1]qryCompletedTSPPayments!$B753)</f>
        <v/>
      </c>
      <c r="C753" s="24" t="str">
        <f>IF(A753="","",[1]qryCompletedTSPPayments!$C753)</f>
        <v/>
      </c>
      <c r="D753" s="24" t="str">
        <f>IF(A753="","",[1]qryCompletedTSPPayments!$D753)</f>
        <v/>
      </c>
    </row>
    <row r="754" spans="1:4" x14ac:dyDescent="0.2">
      <c r="A754" t="str">
        <f>IF([1]qryCompletedTSPPayments!$A754="","",[1]qryCompletedTSPPayments!$A754)</f>
        <v/>
      </c>
      <c r="B754" s="23" t="str">
        <f>IF(A754="","",[1]qryCompletedTSPPayments!$B754)</f>
        <v/>
      </c>
      <c r="C754" s="24" t="str">
        <f>IF(A754="","",[1]qryCompletedTSPPayments!$C754)</f>
        <v/>
      </c>
      <c r="D754" s="24" t="str">
        <f>IF(A754="","",[1]qryCompletedTSPPayments!$D754)</f>
        <v/>
      </c>
    </row>
    <row r="755" spans="1:4" x14ac:dyDescent="0.2">
      <c r="A755" t="str">
        <f>IF([1]qryCompletedTSPPayments!$A755="","",[1]qryCompletedTSPPayments!$A755)</f>
        <v/>
      </c>
      <c r="B755" s="23" t="str">
        <f>IF(A755="","",[1]qryCompletedTSPPayments!$B755)</f>
        <v/>
      </c>
      <c r="C755" s="24" t="str">
        <f>IF(A755="","",[1]qryCompletedTSPPayments!$C755)</f>
        <v/>
      </c>
      <c r="D755" s="24" t="str">
        <f>IF(A755="","",[1]qryCompletedTSPPayments!$D755)</f>
        <v/>
      </c>
    </row>
    <row r="756" spans="1:4" x14ac:dyDescent="0.2">
      <c r="A756" t="str">
        <f>IF([1]qryCompletedTSPPayments!$A756="","",[1]qryCompletedTSPPayments!$A756)</f>
        <v/>
      </c>
      <c r="B756" s="23" t="str">
        <f>IF(A756="","",[1]qryCompletedTSPPayments!$B756)</f>
        <v/>
      </c>
      <c r="C756" s="24" t="str">
        <f>IF(A756="","",[1]qryCompletedTSPPayments!$C756)</f>
        <v/>
      </c>
      <c r="D756" s="24" t="str">
        <f>IF(A756="","",[1]qryCompletedTSPPayments!$D756)</f>
        <v/>
      </c>
    </row>
    <row r="757" spans="1:4" x14ac:dyDescent="0.2">
      <c r="A757" t="str">
        <f>IF([1]qryCompletedTSPPayments!$A757="","",[1]qryCompletedTSPPayments!$A757)</f>
        <v/>
      </c>
      <c r="B757" s="23" t="str">
        <f>IF(A757="","",[1]qryCompletedTSPPayments!$B757)</f>
        <v/>
      </c>
      <c r="C757" s="24" t="str">
        <f>IF(A757="","",[1]qryCompletedTSPPayments!$C757)</f>
        <v/>
      </c>
      <c r="D757" s="24" t="str">
        <f>IF(A757="","",[1]qryCompletedTSPPayments!$D757)</f>
        <v/>
      </c>
    </row>
    <row r="758" spans="1:4" x14ac:dyDescent="0.2">
      <c r="A758" t="str">
        <f>IF([1]qryCompletedTSPPayments!$A758="","",[1]qryCompletedTSPPayments!$A758)</f>
        <v/>
      </c>
      <c r="B758" s="23" t="str">
        <f>IF(A758="","",[1]qryCompletedTSPPayments!$B758)</f>
        <v/>
      </c>
      <c r="C758" s="24" t="str">
        <f>IF(A758="","",[1]qryCompletedTSPPayments!$C758)</f>
        <v/>
      </c>
      <c r="D758" s="24" t="str">
        <f>IF(A758="","",[1]qryCompletedTSPPayments!$D758)</f>
        <v/>
      </c>
    </row>
    <row r="759" spans="1:4" x14ac:dyDescent="0.2">
      <c r="A759" t="str">
        <f>IF([1]qryCompletedTSPPayments!$A759="","",[1]qryCompletedTSPPayments!$A759)</f>
        <v/>
      </c>
      <c r="B759" s="23" t="str">
        <f>IF(A759="","",[1]qryCompletedTSPPayments!$B759)</f>
        <v/>
      </c>
      <c r="C759" s="24" t="str">
        <f>IF(A759="","",[1]qryCompletedTSPPayments!$C759)</f>
        <v/>
      </c>
      <c r="D759" s="24" t="str">
        <f>IF(A759="","",[1]qryCompletedTSPPayments!$D759)</f>
        <v/>
      </c>
    </row>
    <row r="760" spans="1:4" x14ac:dyDescent="0.2">
      <c r="A760" t="str">
        <f>IF([1]qryCompletedTSPPayments!$A760="","",[1]qryCompletedTSPPayments!$A760)</f>
        <v/>
      </c>
      <c r="B760" s="23" t="str">
        <f>IF(A760="","",[1]qryCompletedTSPPayments!$B760)</f>
        <v/>
      </c>
      <c r="C760" s="24" t="str">
        <f>IF(A760="","",[1]qryCompletedTSPPayments!$C760)</f>
        <v/>
      </c>
      <c r="D760" s="24" t="str">
        <f>IF(A760="","",[1]qryCompletedTSPPayments!$D760)</f>
        <v/>
      </c>
    </row>
    <row r="761" spans="1:4" x14ac:dyDescent="0.2">
      <c r="A761" t="str">
        <f>IF([1]qryCompletedTSPPayments!$A761="","",[1]qryCompletedTSPPayments!$A761)</f>
        <v/>
      </c>
      <c r="B761" s="23" t="str">
        <f>IF(A761="","",[1]qryCompletedTSPPayments!$B761)</f>
        <v/>
      </c>
      <c r="C761" s="24" t="str">
        <f>IF(A761="","",[1]qryCompletedTSPPayments!$C761)</f>
        <v/>
      </c>
      <c r="D761" s="24" t="str">
        <f>IF(A761="","",[1]qryCompletedTSPPayments!$D761)</f>
        <v/>
      </c>
    </row>
    <row r="762" spans="1:4" x14ac:dyDescent="0.2">
      <c r="A762" t="str">
        <f>IF([1]qryCompletedTSPPayments!$A762="","",[1]qryCompletedTSPPayments!$A762)</f>
        <v/>
      </c>
      <c r="B762" s="23" t="str">
        <f>IF(A762="","",[1]qryCompletedTSPPayments!$B762)</f>
        <v/>
      </c>
      <c r="C762" s="24" t="str">
        <f>IF(A762="","",[1]qryCompletedTSPPayments!$C762)</f>
        <v/>
      </c>
      <c r="D762" s="24" t="str">
        <f>IF(A762="","",[1]qryCompletedTSPPayments!$D762)</f>
        <v/>
      </c>
    </row>
    <row r="763" spans="1:4" x14ac:dyDescent="0.2">
      <c r="A763" t="str">
        <f>IF([1]qryCompletedTSPPayments!$A763="","",[1]qryCompletedTSPPayments!$A763)</f>
        <v/>
      </c>
      <c r="B763" s="23" t="str">
        <f>IF(A763="","",[1]qryCompletedTSPPayments!$B763)</f>
        <v/>
      </c>
      <c r="C763" s="24" t="str">
        <f>IF(A763="","",[1]qryCompletedTSPPayments!$C763)</f>
        <v/>
      </c>
      <c r="D763" s="24" t="str">
        <f>IF(A763="","",[1]qryCompletedTSPPayments!$D763)</f>
        <v/>
      </c>
    </row>
    <row r="764" spans="1:4" x14ac:dyDescent="0.2">
      <c r="A764" t="str">
        <f>IF([1]qryCompletedTSPPayments!$A764="","",[1]qryCompletedTSPPayments!$A764)</f>
        <v/>
      </c>
      <c r="B764" s="23" t="str">
        <f>IF(A764="","",[1]qryCompletedTSPPayments!$B764)</f>
        <v/>
      </c>
      <c r="C764" s="24" t="str">
        <f>IF(A764="","",[1]qryCompletedTSPPayments!$C764)</f>
        <v/>
      </c>
      <c r="D764" s="24" t="str">
        <f>IF(A764="","",[1]qryCompletedTSPPayments!$D764)</f>
        <v/>
      </c>
    </row>
    <row r="765" spans="1:4" x14ac:dyDescent="0.2">
      <c r="A765" t="str">
        <f>IF([1]qryCompletedTSPPayments!$A765="","",[1]qryCompletedTSPPayments!$A765)</f>
        <v/>
      </c>
      <c r="B765" s="23" t="str">
        <f>IF(A765="","",[1]qryCompletedTSPPayments!$B765)</f>
        <v/>
      </c>
      <c r="C765" s="24" t="str">
        <f>IF(A765="","",[1]qryCompletedTSPPayments!$C765)</f>
        <v/>
      </c>
      <c r="D765" s="24" t="str">
        <f>IF(A765="","",[1]qryCompletedTSPPayments!$D765)</f>
        <v/>
      </c>
    </row>
    <row r="766" spans="1:4" x14ac:dyDescent="0.2">
      <c r="A766" t="str">
        <f>IF([1]qryCompletedTSPPayments!$A766="","",[1]qryCompletedTSPPayments!$A766)</f>
        <v/>
      </c>
      <c r="B766" s="23" t="str">
        <f>IF(A766="","",[1]qryCompletedTSPPayments!$B766)</f>
        <v/>
      </c>
      <c r="C766" s="24" t="str">
        <f>IF(A766="","",[1]qryCompletedTSPPayments!$C766)</f>
        <v/>
      </c>
      <c r="D766" s="24" t="str">
        <f>IF(A766="","",[1]qryCompletedTSPPayments!$D766)</f>
        <v/>
      </c>
    </row>
    <row r="767" spans="1:4" x14ac:dyDescent="0.2">
      <c r="A767" t="str">
        <f>IF([1]qryCompletedTSPPayments!$A767="","",[1]qryCompletedTSPPayments!$A767)</f>
        <v/>
      </c>
      <c r="B767" s="23" t="str">
        <f>IF(A767="","",[1]qryCompletedTSPPayments!$B767)</f>
        <v/>
      </c>
      <c r="C767" s="24" t="str">
        <f>IF(A767="","",[1]qryCompletedTSPPayments!$C767)</f>
        <v/>
      </c>
      <c r="D767" s="24" t="str">
        <f>IF(A767="","",[1]qryCompletedTSPPayments!$D767)</f>
        <v/>
      </c>
    </row>
    <row r="768" spans="1:4" x14ac:dyDescent="0.2">
      <c r="A768" t="str">
        <f>IF([1]qryCompletedTSPPayments!$A768="","",[1]qryCompletedTSPPayments!$A768)</f>
        <v/>
      </c>
      <c r="B768" s="23" t="str">
        <f>IF(A768="","",[1]qryCompletedTSPPayments!$B768)</f>
        <v/>
      </c>
      <c r="C768" s="24" t="str">
        <f>IF(A768="","",[1]qryCompletedTSPPayments!$C768)</f>
        <v/>
      </c>
      <c r="D768" s="24" t="str">
        <f>IF(A768="","",[1]qryCompletedTSPPayments!$D768)</f>
        <v/>
      </c>
    </row>
    <row r="769" spans="1:4" x14ac:dyDescent="0.2">
      <c r="A769" t="str">
        <f>IF([1]qryCompletedTSPPayments!$A769="","",[1]qryCompletedTSPPayments!$A769)</f>
        <v/>
      </c>
      <c r="B769" s="23" t="str">
        <f>IF(A769="","",[1]qryCompletedTSPPayments!$B769)</f>
        <v/>
      </c>
      <c r="C769" s="24" t="str">
        <f>IF(A769="","",[1]qryCompletedTSPPayments!$C769)</f>
        <v/>
      </c>
      <c r="D769" s="24" t="str">
        <f>IF(A769="","",[1]qryCompletedTSPPayments!$D769)</f>
        <v/>
      </c>
    </row>
    <row r="770" spans="1:4" x14ac:dyDescent="0.2">
      <c r="A770" t="str">
        <f>IF([1]qryCompletedTSPPayments!$A770="","",[1]qryCompletedTSPPayments!$A770)</f>
        <v/>
      </c>
      <c r="B770" s="23" t="str">
        <f>IF(A770="","",[1]qryCompletedTSPPayments!$B770)</f>
        <v/>
      </c>
      <c r="C770" s="24" t="str">
        <f>IF(A770="","",[1]qryCompletedTSPPayments!$C770)</f>
        <v/>
      </c>
      <c r="D770" s="24" t="str">
        <f>IF(A770="","",[1]qryCompletedTSPPayments!$D770)</f>
        <v/>
      </c>
    </row>
    <row r="771" spans="1:4" x14ac:dyDescent="0.2">
      <c r="A771" t="str">
        <f>IF([1]qryCompletedTSPPayments!$A771="","",[1]qryCompletedTSPPayments!$A771)</f>
        <v/>
      </c>
      <c r="B771" s="23" t="str">
        <f>IF(A771="","",[1]qryCompletedTSPPayments!$B771)</f>
        <v/>
      </c>
      <c r="C771" s="24" t="str">
        <f>IF(A771="","",[1]qryCompletedTSPPayments!$C771)</f>
        <v/>
      </c>
      <c r="D771" s="24" t="str">
        <f>IF(A771="","",[1]qryCompletedTSPPayments!$D771)</f>
        <v/>
      </c>
    </row>
    <row r="772" spans="1:4" x14ac:dyDescent="0.2">
      <c r="A772" t="str">
        <f>IF([1]qryCompletedTSPPayments!$A772="","",[1]qryCompletedTSPPayments!$A772)</f>
        <v/>
      </c>
      <c r="B772" s="23" t="str">
        <f>IF(A772="","",[1]qryCompletedTSPPayments!$B772)</f>
        <v/>
      </c>
      <c r="C772" s="24" t="str">
        <f>IF(A772="","",[1]qryCompletedTSPPayments!$C772)</f>
        <v/>
      </c>
      <c r="D772" s="24" t="str">
        <f>IF(A772="","",[1]qryCompletedTSPPayments!$D772)</f>
        <v/>
      </c>
    </row>
    <row r="773" spans="1:4" x14ac:dyDescent="0.2">
      <c r="A773" t="str">
        <f>IF([1]qryCompletedTSPPayments!$A773="","",[1]qryCompletedTSPPayments!$A773)</f>
        <v/>
      </c>
      <c r="B773" s="23" t="str">
        <f>IF(A773="","",[1]qryCompletedTSPPayments!$B773)</f>
        <v/>
      </c>
      <c r="C773" s="24" t="str">
        <f>IF(A773="","",[1]qryCompletedTSPPayments!$C773)</f>
        <v/>
      </c>
      <c r="D773" s="24" t="str">
        <f>IF(A773="","",[1]qryCompletedTSPPayments!$D773)</f>
        <v/>
      </c>
    </row>
    <row r="774" spans="1:4" x14ac:dyDescent="0.2">
      <c r="A774" t="str">
        <f>IF([1]qryCompletedTSPPayments!$A774="","",[1]qryCompletedTSPPayments!$A774)</f>
        <v/>
      </c>
      <c r="B774" s="23" t="str">
        <f>IF(A774="","",[1]qryCompletedTSPPayments!$B774)</f>
        <v/>
      </c>
      <c r="C774" s="24" t="str">
        <f>IF(A774="","",[1]qryCompletedTSPPayments!$C774)</f>
        <v/>
      </c>
      <c r="D774" s="24" t="str">
        <f>IF(A774="","",[1]qryCompletedTSPPayments!$D774)</f>
        <v/>
      </c>
    </row>
    <row r="775" spans="1:4" x14ac:dyDescent="0.2">
      <c r="A775" t="str">
        <f>IF([1]qryCompletedTSPPayments!$A775="","",[1]qryCompletedTSPPayments!$A775)</f>
        <v/>
      </c>
      <c r="B775" s="23" t="str">
        <f>IF(A775="","",[1]qryCompletedTSPPayments!$B775)</f>
        <v/>
      </c>
      <c r="C775" s="24" t="str">
        <f>IF(A775="","",[1]qryCompletedTSPPayments!$C775)</f>
        <v/>
      </c>
      <c r="D775" s="24" t="str">
        <f>IF(A775="","",[1]qryCompletedTSPPayments!$D775)</f>
        <v/>
      </c>
    </row>
    <row r="776" spans="1:4" x14ac:dyDescent="0.2">
      <c r="A776" t="str">
        <f>IF([1]qryCompletedTSPPayments!$A776="","",[1]qryCompletedTSPPayments!$A776)</f>
        <v/>
      </c>
      <c r="B776" s="23" t="str">
        <f>IF(A776="","",[1]qryCompletedTSPPayments!$B776)</f>
        <v/>
      </c>
      <c r="C776" s="24" t="str">
        <f>IF(A776="","",[1]qryCompletedTSPPayments!$C776)</f>
        <v/>
      </c>
      <c r="D776" s="24" t="str">
        <f>IF(A776="","",[1]qryCompletedTSPPayments!$D776)</f>
        <v/>
      </c>
    </row>
    <row r="777" spans="1:4" x14ac:dyDescent="0.2">
      <c r="A777" t="str">
        <f>IF([1]qryCompletedTSPPayments!$A777="","",[1]qryCompletedTSPPayments!$A777)</f>
        <v/>
      </c>
      <c r="B777" s="23" t="str">
        <f>IF(A777="","",[1]qryCompletedTSPPayments!$B777)</f>
        <v/>
      </c>
      <c r="C777" s="24" t="str">
        <f>IF(A777="","",[1]qryCompletedTSPPayments!$C777)</f>
        <v/>
      </c>
      <c r="D777" s="24" t="str">
        <f>IF(A777="","",[1]qryCompletedTSPPayments!$D777)</f>
        <v/>
      </c>
    </row>
    <row r="778" spans="1:4" x14ac:dyDescent="0.2">
      <c r="A778" t="str">
        <f>IF([1]qryCompletedTSPPayments!$A778="","",[1]qryCompletedTSPPayments!$A778)</f>
        <v/>
      </c>
      <c r="B778" s="23" t="str">
        <f>IF(A778="","",[1]qryCompletedTSPPayments!$B778)</f>
        <v/>
      </c>
      <c r="C778" s="24" t="str">
        <f>IF(A778="","",[1]qryCompletedTSPPayments!$C778)</f>
        <v/>
      </c>
      <c r="D778" s="24" t="str">
        <f>IF(A778="","",[1]qryCompletedTSPPayments!$D778)</f>
        <v/>
      </c>
    </row>
    <row r="779" spans="1:4" x14ac:dyDescent="0.2">
      <c r="A779" t="str">
        <f>IF([1]qryCompletedTSPPayments!$A779="","",[1]qryCompletedTSPPayments!$A779)</f>
        <v/>
      </c>
      <c r="B779" s="23" t="str">
        <f>IF(A779="","",[1]qryCompletedTSPPayments!$B779)</f>
        <v/>
      </c>
      <c r="C779" s="24" t="str">
        <f>IF(A779="","",[1]qryCompletedTSPPayments!$C779)</f>
        <v/>
      </c>
      <c r="D779" s="24" t="str">
        <f>IF(A779="","",[1]qryCompletedTSPPayments!$D779)</f>
        <v/>
      </c>
    </row>
    <row r="780" spans="1:4" x14ac:dyDescent="0.2">
      <c r="A780" t="str">
        <f>IF([1]qryCompletedTSPPayments!$A780="","",[1]qryCompletedTSPPayments!$A780)</f>
        <v/>
      </c>
      <c r="B780" s="23" t="str">
        <f>IF(A780="","",[1]qryCompletedTSPPayments!$B780)</f>
        <v/>
      </c>
      <c r="C780" s="24" t="str">
        <f>IF(A780="","",[1]qryCompletedTSPPayments!$C780)</f>
        <v/>
      </c>
      <c r="D780" s="24" t="str">
        <f>IF(A780="","",[1]qryCompletedTSPPayments!$D780)</f>
        <v/>
      </c>
    </row>
    <row r="781" spans="1:4" x14ac:dyDescent="0.2">
      <c r="A781" t="str">
        <f>IF([1]qryCompletedTSPPayments!$A781="","",[1]qryCompletedTSPPayments!$A781)</f>
        <v/>
      </c>
      <c r="B781" s="23" t="str">
        <f>IF(A781="","",[1]qryCompletedTSPPayments!$B781)</f>
        <v/>
      </c>
      <c r="C781" s="24" t="str">
        <f>IF(A781="","",[1]qryCompletedTSPPayments!$C781)</f>
        <v/>
      </c>
      <c r="D781" s="24" t="str">
        <f>IF(A781="","",[1]qryCompletedTSPPayments!$D781)</f>
        <v/>
      </c>
    </row>
    <row r="782" spans="1:4" x14ac:dyDescent="0.2">
      <c r="A782" t="str">
        <f>IF([1]qryCompletedTSPPayments!$A782="","",[1]qryCompletedTSPPayments!$A782)</f>
        <v/>
      </c>
      <c r="B782" s="23" t="str">
        <f>IF(A782="","",[1]qryCompletedTSPPayments!$B782)</f>
        <v/>
      </c>
      <c r="C782" s="24" t="str">
        <f>IF(A782="","",[1]qryCompletedTSPPayments!$C782)</f>
        <v/>
      </c>
      <c r="D782" s="24" t="str">
        <f>IF(A782="","",[1]qryCompletedTSPPayments!$D782)</f>
        <v/>
      </c>
    </row>
    <row r="783" spans="1:4" x14ac:dyDescent="0.2">
      <c r="A783" t="str">
        <f>IF([1]qryCompletedTSPPayments!$A783="","",[1]qryCompletedTSPPayments!$A783)</f>
        <v/>
      </c>
      <c r="B783" s="23" t="str">
        <f>IF(A783="","",[1]qryCompletedTSPPayments!$B783)</f>
        <v/>
      </c>
      <c r="C783" s="24" t="str">
        <f>IF(A783="","",[1]qryCompletedTSPPayments!$C783)</f>
        <v/>
      </c>
      <c r="D783" s="24" t="str">
        <f>IF(A783="","",[1]qryCompletedTSPPayments!$D783)</f>
        <v/>
      </c>
    </row>
    <row r="784" spans="1:4" x14ac:dyDescent="0.2">
      <c r="A784" t="str">
        <f>IF([1]qryCompletedTSPPayments!$A784="","",[1]qryCompletedTSPPayments!$A784)</f>
        <v/>
      </c>
      <c r="B784" s="23" t="str">
        <f>IF(A784="","",[1]qryCompletedTSPPayments!$B784)</f>
        <v/>
      </c>
      <c r="C784" s="24" t="str">
        <f>IF(A784="","",[1]qryCompletedTSPPayments!$C784)</f>
        <v/>
      </c>
      <c r="D784" s="24" t="str">
        <f>IF(A784="","",[1]qryCompletedTSPPayments!$D784)</f>
        <v/>
      </c>
    </row>
    <row r="785" spans="1:4" x14ac:dyDescent="0.2">
      <c r="A785" t="str">
        <f>IF([1]qryCompletedTSPPayments!$A785="","",[1]qryCompletedTSPPayments!$A785)</f>
        <v/>
      </c>
      <c r="B785" s="23" t="str">
        <f>IF(A785="","",[1]qryCompletedTSPPayments!$B785)</f>
        <v/>
      </c>
      <c r="C785" s="24" t="str">
        <f>IF(A785="","",[1]qryCompletedTSPPayments!$C785)</f>
        <v/>
      </c>
      <c r="D785" s="24" t="str">
        <f>IF(A785="","",[1]qryCompletedTSPPayments!$D785)</f>
        <v/>
      </c>
    </row>
    <row r="786" spans="1:4" x14ac:dyDescent="0.2">
      <c r="A786" t="str">
        <f>IF([1]qryCompletedTSPPayments!$A786="","",[1]qryCompletedTSPPayments!$A786)</f>
        <v/>
      </c>
      <c r="B786" s="23" t="str">
        <f>IF(A786="","",[1]qryCompletedTSPPayments!$B786)</f>
        <v/>
      </c>
      <c r="C786" s="24" t="str">
        <f>IF(A786="","",[1]qryCompletedTSPPayments!$C786)</f>
        <v/>
      </c>
      <c r="D786" s="24" t="str">
        <f>IF(A786="","",[1]qryCompletedTSPPayments!$D786)</f>
        <v/>
      </c>
    </row>
    <row r="787" spans="1:4" x14ac:dyDescent="0.2">
      <c r="A787" t="str">
        <f>IF([1]qryCompletedTSPPayments!$A787="","",[1]qryCompletedTSPPayments!$A787)</f>
        <v/>
      </c>
      <c r="B787" s="23" t="str">
        <f>IF(A787="","",[1]qryCompletedTSPPayments!$B787)</f>
        <v/>
      </c>
      <c r="C787" s="24" t="str">
        <f>IF(A787="","",[1]qryCompletedTSPPayments!$C787)</f>
        <v/>
      </c>
      <c r="D787" s="24" t="str">
        <f>IF(A787="","",[1]qryCompletedTSPPayments!$D787)</f>
        <v/>
      </c>
    </row>
    <row r="788" spans="1:4" x14ac:dyDescent="0.2">
      <c r="A788" t="str">
        <f>IF([1]qryCompletedTSPPayments!$A788="","",[1]qryCompletedTSPPayments!$A788)</f>
        <v/>
      </c>
      <c r="B788" s="23" t="str">
        <f>IF(A788="","",[1]qryCompletedTSPPayments!$B788)</f>
        <v/>
      </c>
      <c r="C788" s="24" t="str">
        <f>IF(A788="","",[1]qryCompletedTSPPayments!$C788)</f>
        <v/>
      </c>
      <c r="D788" s="24" t="str">
        <f>IF(A788="","",[1]qryCompletedTSPPayments!$D788)</f>
        <v/>
      </c>
    </row>
    <row r="789" spans="1:4" x14ac:dyDescent="0.2">
      <c r="A789" t="str">
        <f>IF([1]qryCompletedTSPPayments!$A789="","",[1]qryCompletedTSPPayments!$A789)</f>
        <v/>
      </c>
      <c r="B789" s="23" t="str">
        <f>IF(A789="","",[1]qryCompletedTSPPayments!$B789)</f>
        <v/>
      </c>
      <c r="C789" s="24" t="str">
        <f>IF(A789="","",[1]qryCompletedTSPPayments!$C789)</f>
        <v/>
      </c>
      <c r="D789" s="24" t="str">
        <f>IF(A789="","",[1]qryCompletedTSPPayments!$D789)</f>
        <v/>
      </c>
    </row>
    <row r="790" spans="1:4" x14ac:dyDescent="0.2">
      <c r="A790" t="str">
        <f>IF([1]qryCompletedTSPPayments!$A790="","",[1]qryCompletedTSPPayments!$A790)</f>
        <v/>
      </c>
      <c r="B790" s="23" t="str">
        <f>IF(A790="","",[1]qryCompletedTSPPayments!$B790)</f>
        <v/>
      </c>
      <c r="C790" s="24" t="str">
        <f>IF(A790="","",[1]qryCompletedTSPPayments!$C790)</f>
        <v/>
      </c>
      <c r="D790" s="24" t="str">
        <f>IF(A790="","",[1]qryCompletedTSPPayments!$D790)</f>
        <v/>
      </c>
    </row>
    <row r="791" spans="1:4" x14ac:dyDescent="0.2">
      <c r="A791" t="str">
        <f>IF([1]qryCompletedTSPPayments!$A791="","",[1]qryCompletedTSPPayments!$A791)</f>
        <v/>
      </c>
      <c r="B791" s="23" t="str">
        <f>IF(A791="","",[1]qryCompletedTSPPayments!$B791)</f>
        <v/>
      </c>
      <c r="C791" s="24" t="str">
        <f>IF(A791="","",[1]qryCompletedTSPPayments!$C791)</f>
        <v/>
      </c>
      <c r="D791" s="24" t="str">
        <f>IF(A791="","",[1]qryCompletedTSPPayments!$D791)</f>
        <v/>
      </c>
    </row>
    <row r="792" spans="1:4" x14ac:dyDescent="0.2">
      <c r="A792" t="str">
        <f>IF([1]qryCompletedTSPPayments!$A792="","",[1]qryCompletedTSPPayments!$A792)</f>
        <v/>
      </c>
      <c r="B792" s="23" t="str">
        <f>IF(A792="","",[1]qryCompletedTSPPayments!$B792)</f>
        <v/>
      </c>
      <c r="C792" s="24" t="str">
        <f>IF(A792="","",[1]qryCompletedTSPPayments!$C792)</f>
        <v/>
      </c>
      <c r="D792" s="24" t="str">
        <f>IF(A792="","",[1]qryCompletedTSPPayments!$D792)</f>
        <v/>
      </c>
    </row>
    <row r="793" spans="1:4" x14ac:dyDescent="0.2">
      <c r="A793" t="str">
        <f>IF([1]qryCompletedTSPPayments!$A793="","",[1]qryCompletedTSPPayments!$A793)</f>
        <v/>
      </c>
      <c r="B793" s="23" t="str">
        <f>IF(A793="","",[1]qryCompletedTSPPayments!$B793)</f>
        <v/>
      </c>
      <c r="C793" s="24" t="str">
        <f>IF(A793="","",[1]qryCompletedTSPPayments!$C793)</f>
        <v/>
      </c>
      <c r="D793" s="24" t="str">
        <f>IF(A793="","",[1]qryCompletedTSPPayments!$D793)</f>
        <v/>
      </c>
    </row>
    <row r="794" spans="1:4" x14ac:dyDescent="0.2">
      <c r="A794" t="str">
        <f>IF([1]qryCompletedTSPPayments!$A794="","",[1]qryCompletedTSPPayments!$A794)</f>
        <v/>
      </c>
      <c r="B794" s="23" t="str">
        <f>IF(A794="","",[1]qryCompletedTSPPayments!$B794)</f>
        <v/>
      </c>
      <c r="C794" s="24" t="str">
        <f>IF(A794="","",[1]qryCompletedTSPPayments!$C794)</f>
        <v/>
      </c>
      <c r="D794" s="24" t="str">
        <f>IF(A794="","",[1]qryCompletedTSPPayments!$D794)</f>
        <v/>
      </c>
    </row>
    <row r="795" spans="1:4" x14ac:dyDescent="0.2">
      <c r="A795" t="str">
        <f>IF([1]qryCompletedTSPPayments!$A795="","",[1]qryCompletedTSPPayments!$A795)</f>
        <v/>
      </c>
      <c r="B795" s="23" t="str">
        <f>IF(A795="","",[1]qryCompletedTSPPayments!$B795)</f>
        <v/>
      </c>
      <c r="C795" s="24" t="str">
        <f>IF(A795="","",[1]qryCompletedTSPPayments!$C795)</f>
        <v/>
      </c>
      <c r="D795" s="24" t="str">
        <f>IF(A795="","",[1]qryCompletedTSPPayments!$D795)</f>
        <v/>
      </c>
    </row>
    <row r="796" spans="1:4" x14ac:dyDescent="0.2">
      <c r="A796" t="str">
        <f>IF([1]qryCompletedTSPPayments!$A796="","",[1]qryCompletedTSPPayments!$A796)</f>
        <v/>
      </c>
      <c r="B796" s="23" t="str">
        <f>IF(A796="","",[1]qryCompletedTSPPayments!$B796)</f>
        <v/>
      </c>
      <c r="C796" s="24" t="str">
        <f>IF(A796="","",[1]qryCompletedTSPPayments!$C796)</f>
        <v/>
      </c>
      <c r="D796" s="24" t="str">
        <f>IF(A796="","",[1]qryCompletedTSPPayments!$D796)</f>
        <v/>
      </c>
    </row>
    <row r="797" spans="1:4" x14ac:dyDescent="0.2">
      <c r="A797" t="str">
        <f>IF([1]qryCompletedTSPPayments!$A797="","",[1]qryCompletedTSPPayments!$A797)</f>
        <v/>
      </c>
      <c r="B797" s="23" t="str">
        <f>IF(A797="","",[1]qryCompletedTSPPayments!$B797)</f>
        <v/>
      </c>
      <c r="C797" s="24" t="str">
        <f>IF(A797="","",[1]qryCompletedTSPPayments!$C797)</f>
        <v/>
      </c>
      <c r="D797" s="24" t="str">
        <f>IF(A797="","",[1]qryCompletedTSPPayments!$D797)</f>
        <v/>
      </c>
    </row>
    <row r="798" spans="1:4" x14ac:dyDescent="0.2">
      <c r="A798" t="str">
        <f>IF([1]qryCompletedTSPPayments!$A798="","",[1]qryCompletedTSPPayments!$A798)</f>
        <v/>
      </c>
      <c r="B798" s="23" t="str">
        <f>IF(A798="","",[1]qryCompletedTSPPayments!$B798)</f>
        <v/>
      </c>
      <c r="C798" s="24" t="str">
        <f>IF(A798="","",[1]qryCompletedTSPPayments!$C798)</f>
        <v/>
      </c>
      <c r="D798" s="24" t="str">
        <f>IF(A798="","",[1]qryCompletedTSPPayments!$D798)</f>
        <v/>
      </c>
    </row>
    <row r="799" spans="1:4" x14ac:dyDescent="0.2">
      <c r="A799" t="str">
        <f>IF([1]qryCompletedTSPPayments!$A799="","",[1]qryCompletedTSPPayments!$A799)</f>
        <v/>
      </c>
      <c r="B799" s="23" t="str">
        <f>IF(A799="","",[1]qryCompletedTSPPayments!$B799)</f>
        <v/>
      </c>
      <c r="C799" s="24" t="str">
        <f>IF(A799="","",[1]qryCompletedTSPPayments!$C799)</f>
        <v/>
      </c>
      <c r="D799" s="24" t="str">
        <f>IF(A799="","",[1]qryCompletedTSPPayments!$D799)</f>
        <v/>
      </c>
    </row>
    <row r="800" spans="1:4" x14ac:dyDescent="0.2">
      <c r="A800" t="str">
        <f>IF([1]qryCompletedTSPPayments!$A800="","",[1]qryCompletedTSPPayments!$A800)</f>
        <v/>
      </c>
      <c r="B800" s="23" t="str">
        <f>IF(A800="","",[1]qryCompletedTSPPayments!$B800)</f>
        <v/>
      </c>
      <c r="C800" s="24" t="str">
        <f>IF(A800="","",[1]qryCompletedTSPPayments!$C800)</f>
        <v/>
      </c>
      <c r="D800" s="24" t="str">
        <f>IF(A800="","",[1]qryCompletedTSPPayments!$D800)</f>
        <v/>
      </c>
    </row>
    <row r="801" spans="1:4" x14ac:dyDescent="0.2">
      <c r="A801" t="str">
        <f>IF([1]qryCompletedTSPPayments!$A801="","",[1]qryCompletedTSPPayments!$A801)</f>
        <v/>
      </c>
      <c r="B801" s="23" t="str">
        <f>IF(A801="","",[1]qryCompletedTSPPayments!$B801)</f>
        <v/>
      </c>
      <c r="C801" s="24" t="str">
        <f>IF(A801="","",[1]qryCompletedTSPPayments!$C801)</f>
        <v/>
      </c>
      <c r="D801" s="24" t="str">
        <f>IF(A801="","",[1]qryCompletedTSPPayments!$D801)</f>
        <v/>
      </c>
    </row>
    <row r="802" spans="1:4" x14ac:dyDescent="0.2">
      <c r="A802" t="str">
        <f>IF([1]qryCompletedTSPPayments!$A802="","",[1]qryCompletedTSPPayments!$A802)</f>
        <v/>
      </c>
      <c r="B802" s="23" t="str">
        <f>IF(A802="","",[1]qryCompletedTSPPayments!$B802)</f>
        <v/>
      </c>
      <c r="C802" s="24" t="str">
        <f>IF(A802="","",[1]qryCompletedTSPPayments!$C802)</f>
        <v/>
      </c>
      <c r="D802" s="24" t="str">
        <f>IF(A802="","",[1]qryCompletedTSPPayments!$D802)</f>
        <v/>
      </c>
    </row>
    <row r="803" spans="1:4" x14ac:dyDescent="0.2">
      <c r="A803" t="str">
        <f>IF([1]qryCompletedTSPPayments!$A803="","",[1]qryCompletedTSPPayments!$A803)</f>
        <v/>
      </c>
      <c r="B803" s="23" t="str">
        <f>IF(A803="","",[1]qryCompletedTSPPayments!$B803)</f>
        <v/>
      </c>
      <c r="C803" s="24" t="str">
        <f>IF(A803="","",[1]qryCompletedTSPPayments!$C803)</f>
        <v/>
      </c>
      <c r="D803" s="24" t="str">
        <f>IF(A803="","",[1]qryCompletedTSPPayments!$D803)</f>
        <v/>
      </c>
    </row>
    <row r="804" spans="1:4" x14ac:dyDescent="0.2">
      <c r="A804" t="str">
        <f>IF([1]qryCompletedTSPPayments!$A804="","",[1]qryCompletedTSPPayments!$A804)</f>
        <v/>
      </c>
      <c r="B804" s="23" t="str">
        <f>IF(A804="","",[1]qryCompletedTSPPayments!$B804)</f>
        <v/>
      </c>
      <c r="C804" s="24" t="str">
        <f>IF(A804="","",[1]qryCompletedTSPPayments!$C804)</f>
        <v/>
      </c>
      <c r="D804" s="24" t="str">
        <f>IF(A804="","",[1]qryCompletedTSPPayments!$D804)</f>
        <v/>
      </c>
    </row>
    <row r="805" spans="1:4" x14ac:dyDescent="0.2">
      <c r="A805" t="str">
        <f>IF([1]qryCompletedTSPPayments!$A805="","",[1]qryCompletedTSPPayments!$A805)</f>
        <v/>
      </c>
      <c r="B805" s="23" t="str">
        <f>IF(A805="","",[1]qryCompletedTSPPayments!$B805)</f>
        <v/>
      </c>
      <c r="C805" s="24" t="str">
        <f>IF(A805="","",[1]qryCompletedTSPPayments!$C805)</f>
        <v/>
      </c>
      <c r="D805" s="24" t="str">
        <f>IF(A805="","",[1]qryCompletedTSPPayments!$D805)</f>
        <v/>
      </c>
    </row>
    <row r="806" spans="1:4" x14ac:dyDescent="0.2">
      <c r="A806" t="str">
        <f>IF([1]qryCompletedTSPPayments!$A806="","",[1]qryCompletedTSPPayments!$A806)</f>
        <v/>
      </c>
      <c r="B806" s="23" t="str">
        <f>IF(A806="","",[1]qryCompletedTSPPayments!$B806)</f>
        <v/>
      </c>
      <c r="C806" s="24" t="str">
        <f>IF(A806="","",[1]qryCompletedTSPPayments!$C806)</f>
        <v/>
      </c>
      <c r="D806" s="24" t="str">
        <f>IF(A806="","",[1]qryCompletedTSPPayments!$D806)</f>
        <v/>
      </c>
    </row>
    <row r="807" spans="1:4" x14ac:dyDescent="0.2">
      <c r="A807" t="str">
        <f>IF([1]qryCompletedTSPPayments!$A807="","",[1]qryCompletedTSPPayments!$A807)</f>
        <v/>
      </c>
      <c r="B807" s="23" t="str">
        <f>IF(A807="","",[1]qryCompletedTSPPayments!$B807)</f>
        <v/>
      </c>
      <c r="C807" s="24" t="str">
        <f>IF(A807="","",[1]qryCompletedTSPPayments!$C807)</f>
        <v/>
      </c>
      <c r="D807" s="24" t="str">
        <f>IF(A807="","",[1]qryCompletedTSPPayments!$D807)</f>
        <v/>
      </c>
    </row>
    <row r="808" spans="1:4" x14ac:dyDescent="0.2">
      <c r="A808" t="str">
        <f>IF([1]qryCompletedTSPPayments!$A808="","",[1]qryCompletedTSPPayments!$A808)</f>
        <v/>
      </c>
      <c r="B808" s="23" t="str">
        <f>IF(A808="","",[1]qryCompletedTSPPayments!$B808)</f>
        <v/>
      </c>
      <c r="C808" s="24" t="str">
        <f>IF(A808="","",[1]qryCompletedTSPPayments!$C808)</f>
        <v/>
      </c>
      <c r="D808" s="24" t="str">
        <f>IF(A808="","",[1]qryCompletedTSPPayments!$D808)</f>
        <v/>
      </c>
    </row>
    <row r="809" spans="1:4" x14ac:dyDescent="0.2">
      <c r="A809" t="str">
        <f>IF([1]qryCompletedTSPPayments!$A809="","",[1]qryCompletedTSPPayments!$A809)</f>
        <v/>
      </c>
      <c r="B809" s="23" t="str">
        <f>IF(A809="","",[1]qryCompletedTSPPayments!$B809)</f>
        <v/>
      </c>
      <c r="C809" s="24" t="str">
        <f>IF(A809="","",[1]qryCompletedTSPPayments!$C809)</f>
        <v/>
      </c>
      <c r="D809" s="24" t="str">
        <f>IF(A809="","",[1]qryCompletedTSPPayments!$D809)</f>
        <v/>
      </c>
    </row>
    <row r="810" spans="1:4" x14ac:dyDescent="0.2">
      <c r="A810" t="str">
        <f>IF([1]qryCompletedTSPPayments!$A810="","",[1]qryCompletedTSPPayments!$A810)</f>
        <v/>
      </c>
      <c r="B810" s="23" t="str">
        <f>IF(A810="","",[1]qryCompletedTSPPayments!$B810)</f>
        <v/>
      </c>
      <c r="C810" s="24" t="str">
        <f>IF(A810="","",[1]qryCompletedTSPPayments!$C810)</f>
        <v/>
      </c>
      <c r="D810" s="24" t="str">
        <f>IF(A810="","",[1]qryCompletedTSPPayments!$D810)</f>
        <v/>
      </c>
    </row>
    <row r="811" spans="1:4" x14ac:dyDescent="0.2">
      <c r="A811" t="str">
        <f>IF([1]qryCompletedTSPPayments!$A811="","",[1]qryCompletedTSPPayments!$A811)</f>
        <v/>
      </c>
      <c r="B811" s="23" t="str">
        <f>IF(A811="","",[1]qryCompletedTSPPayments!$B811)</f>
        <v/>
      </c>
      <c r="C811" s="24" t="str">
        <f>IF(A811="","",[1]qryCompletedTSPPayments!$C811)</f>
        <v/>
      </c>
      <c r="D811" s="24" t="str">
        <f>IF(A811="","",[1]qryCompletedTSPPayments!$D811)</f>
        <v/>
      </c>
    </row>
    <row r="812" spans="1:4" x14ac:dyDescent="0.2">
      <c r="A812" t="str">
        <f>IF([1]qryCompletedTSPPayments!$A812="","",[1]qryCompletedTSPPayments!$A812)</f>
        <v/>
      </c>
      <c r="B812" s="23" t="str">
        <f>IF(A812="","",[1]qryCompletedTSPPayments!$B812)</f>
        <v/>
      </c>
      <c r="C812" s="24" t="str">
        <f>IF(A812="","",[1]qryCompletedTSPPayments!$C812)</f>
        <v/>
      </c>
      <c r="D812" s="24" t="str">
        <f>IF(A812="","",[1]qryCompletedTSPPayments!$D812)</f>
        <v/>
      </c>
    </row>
    <row r="813" spans="1:4" x14ac:dyDescent="0.2">
      <c r="A813" t="str">
        <f>IF([1]qryCompletedTSPPayments!$A813="","",[1]qryCompletedTSPPayments!$A813)</f>
        <v/>
      </c>
      <c r="B813" s="23" t="str">
        <f>IF(A813="","",[1]qryCompletedTSPPayments!$B813)</f>
        <v/>
      </c>
      <c r="C813" s="24" t="str">
        <f>IF(A813="","",[1]qryCompletedTSPPayments!$C813)</f>
        <v/>
      </c>
      <c r="D813" s="24" t="str">
        <f>IF(A813="","",[1]qryCompletedTSPPayments!$D813)</f>
        <v/>
      </c>
    </row>
    <row r="814" spans="1:4" x14ac:dyDescent="0.2">
      <c r="A814" t="str">
        <f>IF([1]qryCompletedTSPPayments!$A814="","",[1]qryCompletedTSPPayments!$A814)</f>
        <v/>
      </c>
      <c r="B814" s="23" t="str">
        <f>IF(A814="","",[1]qryCompletedTSPPayments!$B814)</f>
        <v/>
      </c>
      <c r="C814" s="24" t="str">
        <f>IF(A814="","",[1]qryCompletedTSPPayments!$C814)</f>
        <v/>
      </c>
      <c r="D814" s="24" t="str">
        <f>IF(A814="","",[1]qryCompletedTSPPayments!$D814)</f>
        <v/>
      </c>
    </row>
    <row r="815" spans="1:4" x14ac:dyDescent="0.2">
      <c r="A815" t="str">
        <f>IF([1]qryCompletedTSPPayments!$A815="","",[1]qryCompletedTSPPayments!$A815)</f>
        <v/>
      </c>
      <c r="B815" s="23" t="str">
        <f>IF(A815="","",[1]qryCompletedTSPPayments!$B815)</f>
        <v/>
      </c>
      <c r="C815" s="24" t="str">
        <f>IF(A815="","",[1]qryCompletedTSPPayments!$C815)</f>
        <v/>
      </c>
      <c r="D815" s="24" t="str">
        <f>IF(A815="","",[1]qryCompletedTSPPayments!$D815)</f>
        <v/>
      </c>
    </row>
    <row r="816" spans="1:4" x14ac:dyDescent="0.2">
      <c r="A816" t="str">
        <f>IF([1]qryCompletedTSPPayments!$A816="","",[1]qryCompletedTSPPayments!$A816)</f>
        <v/>
      </c>
      <c r="B816" s="23" t="str">
        <f>IF(A816="","",[1]qryCompletedTSPPayments!$B816)</f>
        <v/>
      </c>
      <c r="C816" s="24" t="str">
        <f>IF(A816="","",[1]qryCompletedTSPPayments!$C816)</f>
        <v/>
      </c>
      <c r="D816" s="24" t="str">
        <f>IF(A816="","",[1]qryCompletedTSPPayments!$D816)</f>
        <v/>
      </c>
    </row>
    <row r="817" spans="1:4" x14ac:dyDescent="0.2">
      <c r="A817" t="str">
        <f>IF([1]qryCompletedTSPPayments!$A817="","",[1]qryCompletedTSPPayments!$A817)</f>
        <v/>
      </c>
      <c r="B817" s="23" t="str">
        <f>IF(A817="","",[1]qryCompletedTSPPayments!$B817)</f>
        <v/>
      </c>
      <c r="C817" s="24" t="str">
        <f>IF(A817="","",[1]qryCompletedTSPPayments!$C817)</f>
        <v/>
      </c>
      <c r="D817" s="24" t="str">
        <f>IF(A817="","",[1]qryCompletedTSPPayments!$D817)</f>
        <v/>
      </c>
    </row>
    <row r="818" spans="1:4" x14ac:dyDescent="0.2">
      <c r="A818" t="str">
        <f>IF([1]qryCompletedTSPPayments!$A818="","",[1]qryCompletedTSPPayments!$A818)</f>
        <v/>
      </c>
      <c r="B818" s="23" t="str">
        <f>IF(A818="","",[1]qryCompletedTSPPayments!$B818)</f>
        <v/>
      </c>
      <c r="C818" s="24" t="str">
        <f>IF(A818="","",[1]qryCompletedTSPPayments!$C818)</f>
        <v/>
      </c>
      <c r="D818" s="24" t="str">
        <f>IF(A818="","",[1]qryCompletedTSPPayments!$D818)</f>
        <v/>
      </c>
    </row>
    <row r="819" spans="1:4" x14ac:dyDescent="0.2">
      <c r="A819" t="str">
        <f>IF([1]qryCompletedTSPPayments!$A819="","",[1]qryCompletedTSPPayments!$A819)</f>
        <v/>
      </c>
      <c r="B819" s="23" t="str">
        <f>IF(A819="","",[1]qryCompletedTSPPayments!$B819)</f>
        <v/>
      </c>
      <c r="C819" s="24" t="str">
        <f>IF(A819="","",[1]qryCompletedTSPPayments!$C819)</f>
        <v/>
      </c>
      <c r="D819" s="24" t="str">
        <f>IF(A819="","",[1]qryCompletedTSPPayments!$D819)</f>
        <v/>
      </c>
    </row>
    <row r="820" spans="1:4" x14ac:dyDescent="0.2">
      <c r="A820" t="str">
        <f>IF([1]qryCompletedTSPPayments!$A820="","",[1]qryCompletedTSPPayments!$A820)</f>
        <v/>
      </c>
      <c r="B820" s="23" t="str">
        <f>IF(A820="","",[1]qryCompletedTSPPayments!$B820)</f>
        <v/>
      </c>
      <c r="C820" s="24" t="str">
        <f>IF(A820="","",[1]qryCompletedTSPPayments!$C820)</f>
        <v/>
      </c>
      <c r="D820" s="24" t="str">
        <f>IF(A820="","",[1]qryCompletedTSPPayments!$D820)</f>
        <v/>
      </c>
    </row>
    <row r="821" spans="1:4" x14ac:dyDescent="0.2">
      <c r="A821" t="str">
        <f>IF([1]qryCompletedTSPPayments!$A821="","",[1]qryCompletedTSPPayments!$A821)</f>
        <v/>
      </c>
      <c r="B821" s="23" t="str">
        <f>IF(A821="","",[1]qryCompletedTSPPayments!$B821)</f>
        <v/>
      </c>
      <c r="C821" s="24" t="str">
        <f>IF(A821="","",[1]qryCompletedTSPPayments!$C821)</f>
        <v/>
      </c>
      <c r="D821" s="24" t="str">
        <f>IF(A821="","",[1]qryCompletedTSPPayments!$D821)</f>
        <v/>
      </c>
    </row>
    <row r="822" spans="1:4" x14ac:dyDescent="0.2">
      <c r="A822" t="str">
        <f>IF([1]qryCompletedTSPPayments!$A822="","",[1]qryCompletedTSPPayments!$A822)</f>
        <v/>
      </c>
      <c r="B822" s="23" t="str">
        <f>IF(A822="","",[1]qryCompletedTSPPayments!$B822)</f>
        <v/>
      </c>
      <c r="C822" s="24" t="str">
        <f>IF(A822="","",[1]qryCompletedTSPPayments!$C822)</f>
        <v/>
      </c>
      <c r="D822" s="24" t="str">
        <f>IF(A822="","",[1]qryCompletedTSPPayments!$D822)</f>
        <v/>
      </c>
    </row>
    <row r="823" spans="1:4" x14ac:dyDescent="0.2">
      <c r="A823" t="str">
        <f>IF([1]qryCompletedTSPPayments!$A823="","",[1]qryCompletedTSPPayments!$A823)</f>
        <v/>
      </c>
      <c r="B823" s="23" t="str">
        <f>IF(A823="","",[1]qryCompletedTSPPayments!$B823)</f>
        <v/>
      </c>
      <c r="C823" s="24" t="str">
        <f>IF(A823="","",[1]qryCompletedTSPPayments!$C823)</f>
        <v/>
      </c>
      <c r="D823" s="24" t="str">
        <f>IF(A823="","",[1]qryCompletedTSPPayments!$D823)</f>
        <v/>
      </c>
    </row>
    <row r="824" spans="1:4" x14ac:dyDescent="0.2">
      <c r="A824" t="str">
        <f>IF([1]qryCompletedTSPPayments!$A824="","",[1]qryCompletedTSPPayments!$A824)</f>
        <v/>
      </c>
      <c r="B824" s="23" t="str">
        <f>IF(A824="","",[1]qryCompletedTSPPayments!$B824)</f>
        <v/>
      </c>
      <c r="C824" s="24" t="str">
        <f>IF(A824="","",[1]qryCompletedTSPPayments!$C824)</f>
        <v/>
      </c>
      <c r="D824" s="24" t="str">
        <f>IF(A824="","",[1]qryCompletedTSPPayments!$D824)</f>
        <v/>
      </c>
    </row>
    <row r="825" spans="1:4" x14ac:dyDescent="0.2">
      <c r="A825" t="str">
        <f>IF([1]qryCompletedTSPPayments!$A825="","",[1]qryCompletedTSPPayments!$A825)</f>
        <v/>
      </c>
      <c r="B825" s="23" t="str">
        <f>IF(A825="","",[1]qryCompletedTSPPayments!$B825)</f>
        <v/>
      </c>
      <c r="C825" s="24" t="str">
        <f>IF(A825="","",[1]qryCompletedTSPPayments!$C825)</f>
        <v/>
      </c>
      <c r="D825" s="24" t="str">
        <f>IF(A825="","",[1]qryCompletedTSPPayments!$D825)</f>
        <v/>
      </c>
    </row>
    <row r="826" spans="1:4" x14ac:dyDescent="0.2">
      <c r="A826" t="str">
        <f>IF([1]qryCompletedTSPPayments!$A826="","",[1]qryCompletedTSPPayments!$A826)</f>
        <v/>
      </c>
      <c r="B826" s="23" t="str">
        <f>IF(A826="","",[1]qryCompletedTSPPayments!$B826)</f>
        <v/>
      </c>
      <c r="C826" s="24" t="str">
        <f>IF(A826="","",[1]qryCompletedTSPPayments!$C826)</f>
        <v/>
      </c>
      <c r="D826" s="24" t="str">
        <f>IF(A826="","",[1]qryCompletedTSPPayments!$D826)</f>
        <v/>
      </c>
    </row>
    <row r="827" spans="1:4" x14ac:dyDescent="0.2">
      <c r="A827" t="str">
        <f>IF([1]qryCompletedTSPPayments!$A827="","",[1]qryCompletedTSPPayments!$A827)</f>
        <v/>
      </c>
      <c r="B827" s="23" t="str">
        <f>IF(A827="","",[1]qryCompletedTSPPayments!$B827)</f>
        <v/>
      </c>
      <c r="C827" s="24" t="str">
        <f>IF(A827="","",[1]qryCompletedTSPPayments!$C827)</f>
        <v/>
      </c>
      <c r="D827" s="24" t="str">
        <f>IF(A827="","",[1]qryCompletedTSPPayments!$D827)</f>
        <v/>
      </c>
    </row>
    <row r="828" spans="1:4" x14ac:dyDescent="0.2">
      <c r="A828" t="str">
        <f>IF([1]qryCompletedTSPPayments!$A828="","",[1]qryCompletedTSPPayments!$A828)</f>
        <v/>
      </c>
      <c r="B828" s="23" t="str">
        <f>IF(A828="","",[1]qryCompletedTSPPayments!$B828)</f>
        <v/>
      </c>
      <c r="C828" s="24" t="str">
        <f>IF(A828="","",[1]qryCompletedTSPPayments!$C828)</f>
        <v/>
      </c>
      <c r="D828" s="24" t="str">
        <f>IF(A828="","",[1]qryCompletedTSPPayments!$D828)</f>
        <v/>
      </c>
    </row>
    <row r="829" spans="1:4" x14ac:dyDescent="0.2">
      <c r="A829" t="str">
        <f>IF([1]qryCompletedTSPPayments!$A829="","",[1]qryCompletedTSPPayments!$A829)</f>
        <v/>
      </c>
      <c r="B829" s="23" t="str">
        <f>IF(A829="","",[1]qryCompletedTSPPayments!$B829)</f>
        <v/>
      </c>
      <c r="C829" s="24" t="str">
        <f>IF(A829="","",[1]qryCompletedTSPPayments!$C829)</f>
        <v/>
      </c>
      <c r="D829" s="24" t="str">
        <f>IF(A829="","",[1]qryCompletedTSPPayments!$D829)</f>
        <v/>
      </c>
    </row>
    <row r="830" spans="1:4" x14ac:dyDescent="0.2">
      <c r="A830" t="str">
        <f>IF([1]qryCompletedTSPPayments!$A830="","",[1]qryCompletedTSPPayments!$A830)</f>
        <v/>
      </c>
      <c r="B830" s="23" t="str">
        <f>IF(A830="","",[1]qryCompletedTSPPayments!$B830)</f>
        <v/>
      </c>
      <c r="C830" s="24" t="str">
        <f>IF(A830="","",[1]qryCompletedTSPPayments!$C830)</f>
        <v/>
      </c>
      <c r="D830" s="24" t="str">
        <f>IF(A830="","",[1]qryCompletedTSPPayments!$D830)</f>
        <v/>
      </c>
    </row>
    <row r="831" spans="1:4" x14ac:dyDescent="0.2">
      <c r="A831" t="str">
        <f>IF([1]qryCompletedTSPPayments!$A831="","",[1]qryCompletedTSPPayments!$A831)</f>
        <v/>
      </c>
      <c r="B831" s="23" t="str">
        <f>IF(A831="","",[1]qryCompletedTSPPayments!$B831)</f>
        <v/>
      </c>
      <c r="C831" s="24" t="str">
        <f>IF(A831="","",[1]qryCompletedTSPPayments!$C831)</f>
        <v/>
      </c>
      <c r="D831" s="24" t="str">
        <f>IF(A831="","",[1]qryCompletedTSPPayments!$D831)</f>
        <v/>
      </c>
    </row>
    <row r="832" spans="1:4" x14ac:dyDescent="0.2">
      <c r="A832" t="str">
        <f>IF([1]qryCompletedTSPPayments!$A832="","",[1]qryCompletedTSPPayments!$A832)</f>
        <v/>
      </c>
      <c r="B832" s="23" t="str">
        <f>IF(A832="","",[1]qryCompletedTSPPayments!$B832)</f>
        <v/>
      </c>
      <c r="C832" s="24" t="str">
        <f>IF(A832="","",[1]qryCompletedTSPPayments!$C832)</f>
        <v/>
      </c>
      <c r="D832" s="24" t="str">
        <f>IF(A832="","",[1]qryCompletedTSPPayments!$D832)</f>
        <v/>
      </c>
    </row>
    <row r="833" spans="1:4" x14ac:dyDescent="0.2">
      <c r="A833" t="str">
        <f>IF([1]qryCompletedTSPPayments!$A833="","",[1]qryCompletedTSPPayments!$A833)</f>
        <v/>
      </c>
      <c r="B833" s="23" t="str">
        <f>IF(A833="","",[1]qryCompletedTSPPayments!$B833)</f>
        <v/>
      </c>
      <c r="C833" s="24" t="str">
        <f>IF(A833="","",[1]qryCompletedTSPPayments!$C833)</f>
        <v/>
      </c>
      <c r="D833" s="24" t="str">
        <f>IF(A833="","",[1]qryCompletedTSPPayments!$D833)</f>
        <v/>
      </c>
    </row>
    <row r="834" spans="1:4" x14ac:dyDescent="0.2">
      <c r="A834" t="str">
        <f>IF([1]qryCompletedTSPPayments!$A834="","",[1]qryCompletedTSPPayments!$A834)</f>
        <v/>
      </c>
      <c r="B834" s="23" t="str">
        <f>IF(A834="","",[1]qryCompletedTSPPayments!$B834)</f>
        <v/>
      </c>
      <c r="C834" s="24" t="str">
        <f>IF(A834="","",[1]qryCompletedTSPPayments!$C834)</f>
        <v/>
      </c>
      <c r="D834" s="24" t="str">
        <f>IF(A834="","",[1]qryCompletedTSPPayments!$D834)</f>
        <v/>
      </c>
    </row>
    <row r="835" spans="1:4" x14ac:dyDescent="0.2">
      <c r="A835" t="str">
        <f>IF([1]qryCompletedTSPPayments!$A835="","",[1]qryCompletedTSPPayments!$A835)</f>
        <v/>
      </c>
      <c r="B835" s="23" t="str">
        <f>IF(A835="","",[1]qryCompletedTSPPayments!$B835)</f>
        <v/>
      </c>
      <c r="C835" s="24" t="str">
        <f>IF(A835="","",[1]qryCompletedTSPPayments!$C835)</f>
        <v/>
      </c>
      <c r="D835" s="24" t="str">
        <f>IF(A835="","",[1]qryCompletedTSPPayments!$D835)</f>
        <v/>
      </c>
    </row>
    <row r="836" spans="1:4" x14ac:dyDescent="0.2">
      <c r="A836" t="str">
        <f>IF([1]qryCompletedTSPPayments!$A836="","",[1]qryCompletedTSPPayments!$A836)</f>
        <v/>
      </c>
      <c r="B836" s="23" t="str">
        <f>IF(A836="","",[1]qryCompletedTSPPayments!$B836)</f>
        <v/>
      </c>
      <c r="C836" s="24" t="str">
        <f>IF(A836="","",[1]qryCompletedTSPPayments!$C836)</f>
        <v/>
      </c>
      <c r="D836" s="24" t="str">
        <f>IF(A836="","",[1]qryCompletedTSPPayments!$D836)</f>
        <v/>
      </c>
    </row>
    <row r="837" spans="1:4" x14ac:dyDescent="0.2">
      <c r="A837" t="str">
        <f>IF([1]qryCompletedTSPPayments!$A837="","",[1]qryCompletedTSPPayments!$A837)</f>
        <v/>
      </c>
      <c r="B837" s="23" t="str">
        <f>IF(A837="","",[1]qryCompletedTSPPayments!$B837)</f>
        <v/>
      </c>
      <c r="C837" s="24" t="str">
        <f>IF(A837="","",[1]qryCompletedTSPPayments!$C837)</f>
        <v/>
      </c>
      <c r="D837" s="24" t="str">
        <f>IF(A837="","",[1]qryCompletedTSPPayments!$D837)</f>
        <v/>
      </c>
    </row>
    <row r="838" spans="1:4" x14ac:dyDescent="0.2">
      <c r="A838" t="str">
        <f>IF([1]qryCompletedTSPPayments!$A838="","",[1]qryCompletedTSPPayments!$A838)</f>
        <v/>
      </c>
      <c r="B838" s="23" t="str">
        <f>IF(A838="","",[1]qryCompletedTSPPayments!$B838)</f>
        <v/>
      </c>
      <c r="C838" s="24" t="str">
        <f>IF(A838="","",[1]qryCompletedTSPPayments!$C838)</f>
        <v/>
      </c>
      <c r="D838" s="24" t="str">
        <f>IF(A838="","",[1]qryCompletedTSPPayments!$D838)</f>
        <v/>
      </c>
    </row>
    <row r="839" spans="1:4" x14ac:dyDescent="0.2">
      <c r="A839" t="str">
        <f>IF([1]qryCompletedTSPPayments!$A839="","",[1]qryCompletedTSPPayments!$A839)</f>
        <v/>
      </c>
      <c r="B839" s="23" t="str">
        <f>IF(A839="","",[1]qryCompletedTSPPayments!$B839)</f>
        <v/>
      </c>
      <c r="C839" s="24" t="str">
        <f>IF(A839="","",[1]qryCompletedTSPPayments!$C839)</f>
        <v/>
      </c>
      <c r="D839" s="24" t="str">
        <f>IF(A839="","",[1]qryCompletedTSPPayments!$D839)</f>
        <v/>
      </c>
    </row>
    <row r="840" spans="1:4" x14ac:dyDescent="0.2">
      <c r="A840" t="str">
        <f>IF([1]qryCompletedTSPPayments!$A840="","",[1]qryCompletedTSPPayments!$A840)</f>
        <v/>
      </c>
      <c r="B840" s="23" t="str">
        <f>IF(A840="","",[1]qryCompletedTSPPayments!$B840)</f>
        <v/>
      </c>
      <c r="C840" s="24" t="str">
        <f>IF(A840="","",[1]qryCompletedTSPPayments!$C840)</f>
        <v/>
      </c>
      <c r="D840" s="24" t="str">
        <f>IF(A840="","",[1]qryCompletedTSPPayments!$D840)</f>
        <v/>
      </c>
    </row>
    <row r="841" spans="1:4" x14ac:dyDescent="0.2">
      <c r="A841" t="str">
        <f>IF([1]qryCompletedTSPPayments!$A841="","",[1]qryCompletedTSPPayments!$A841)</f>
        <v/>
      </c>
      <c r="B841" s="23" t="str">
        <f>IF(A841="","",[1]qryCompletedTSPPayments!$B841)</f>
        <v/>
      </c>
      <c r="C841" s="24" t="str">
        <f>IF(A841="","",[1]qryCompletedTSPPayments!$C841)</f>
        <v/>
      </c>
      <c r="D841" s="24" t="str">
        <f>IF(A841="","",[1]qryCompletedTSPPayments!$D841)</f>
        <v/>
      </c>
    </row>
    <row r="842" spans="1:4" x14ac:dyDescent="0.2">
      <c r="A842" t="str">
        <f>IF([1]qryCompletedTSPPayments!$A842="","",[1]qryCompletedTSPPayments!$A842)</f>
        <v/>
      </c>
      <c r="B842" s="23" t="str">
        <f>IF(A842="","",[1]qryCompletedTSPPayments!$B842)</f>
        <v/>
      </c>
      <c r="C842" s="24" t="str">
        <f>IF(A842="","",[1]qryCompletedTSPPayments!$C842)</f>
        <v/>
      </c>
      <c r="D842" s="24" t="str">
        <f>IF(A842="","",[1]qryCompletedTSPPayments!$D842)</f>
        <v/>
      </c>
    </row>
    <row r="843" spans="1:4" x14ac:dyDescent="0.2">
      <c r="A843" t="str">
        <f>IF([1]qryCompletedTSPPayments!$A843="","",[1]qryCompletedTSPPayments!$A843)</f>
        <v/>
      </c>
      <c r="B843" s="23" t="str">
        <f>IF(A843="","",[1]qryCompletedTSPPayments!$B843)</f>
        <v/>
      </c>
      <c r="C843" s="24" t="str">
        <f>IF(A843="","",[1]qryCompletedTSPPayments!$C843)</f>
        <v/>
      </c>
      <c r="D843" s="24" t="str">
        <f>IF(A843="","",[1]qryCompletedTSPPayments!$D843)</f>
        <v/>
      </c>
    </row>
    <row r="844" spans="1:4" x14ac:dyDescent="0.2">
      <c r="A844" t="str">
        <f>IF([1]qryCompletedTSPPayments!$A844="","",[1]qryCompletedTSPPayments!$A844)</f>
        <v/>
      </c>
      <c r="B844" s="23" t="str">
        <f>IF(A844="","",[1]qryCompletedTSPPayments!$B844)</f>
        <v/>
      </c>
      <c r="C844" s="24" t="str">
        <f>IF(A844="","",[1]qryCompletedTSPPayments!$C844)</f>
        <v/>
      </c>
      <c r="D844" s="24" t="str">
        <f>IF(A844="","",[1]qryCompletedTSPPayments!$D844)</f>
        <v/>
      </c>
    </row>
    <row r="845" spans="1:4" x14ac:dyDescent="0.2">
      <c r="A845" t="str">
        <f>IF([1]qryCompletedTSPPayments!$A845="","",[1]qryCompletedTSPPayments!$A845)</f>
        <v/>
      </c>
      <c r="B845" s="23" t="str">
        <f>IF(A845="","",[1]qryCompletedTSPPayments!$B845)</f>
        <v/>
      </c>
      <c r="C845" s="24" t="str">
        <f>IF(A845="","",[1]qryCompletedTSPPayments!$C845)</f>
        <v/>
      </c>
      <c r="D845" s="24" t="str">
        <f>IF(A845="","",[1]qryCompletedTSPPayments!$D845)</f>
        <v/>
      </c>
    </row>
    <row r="846" spans="1:4" x14ac:dyDescent="0.2">
      <c r="A846" t="str">
        <f>IF([1]qryCompletedTSPPayments!$A846="","",[1]qryCompletedTSPPayments!$A846)</f>
        <v/>
      </c>
      <c r="B846" s="23" t="str">
        <f>IF(A846="","",[1]qryCompletedTSPPayments!$B846)</f>
        <v/>
      </c>
      <c r="C846" s="24" t="str">
        <f>IF(A846="","",[1]qryCompletedTSPPayments!$C846)</f>
        <v/>
      </c>
      <c r="D846" s="24" t="str">
        <f>IF(A846="","",[1]qryCompletedTSPPayments!$D846)</f>
        <v/>
      </c>
    </row>
    <row r="847" spans="1:4" x14ac:dyDescent="0.2">
      <c r="A847" t="str">
        <f>IF([1]qryCompletedTSPPayments!$A847="","",[1]qryCompletedTSPPayments!$A847)</f>
        <v/>
      </c>
      <c r="B847" s="23" t="str">
        <f>IF(A847="","",[1]qryCompletedTSPPayments!$B847)</f>
        <v/>
      </c>
      <c r="C847" s="24" t="str">
        <f>IF(A847="","",[1]qryCompletedTSPPayments!$C847)</f>
        <v/>
      </c>
      <c r="D847" s="24" t="str">
        <f>IF(A847="","",[1]qryCompletedTSPPayments!$D847)</f>
        <v/>
      </c>
    </row>
    <row r="848" spans="1:4" x14ac:dyDescent="0.2">
      <c r="A848" t="str">
        <f>IF([1]qryCompletedTSPPayments!$A848="","",[1]qryCompletedTSPPayments!$A848)</f>
        <v/>
      </c>
      <c r="B848" s="23" t="str">
        <f>IF(A848="","",[1]qryCompletedTSPPayments!$B848)</f>
        <v/>
      </c>
      <c r="C848" s="24" t="str">
        <f>IF(A848="","",[1]qryCompletedTSPPayments!$C848)</f>
        <v/>
      </c>
      <c r="D848" s="24" t="str">
        <f>IF(A848="","",[1]qryCompletedTSPPayments!$D848)</f>
        <v/>
      </c>
    </row>
    <row r="849" spans="1:4" x14ac:dyDescent="0.2">
      <c r="A849" t="str">
        <f>IF([1]qryCompletedTSPPayments!$A849="","",[1]qryCompletedTSPPayments!$A849)</f>
        <v/>
      </c>
      <c r="B849" s="23" t="str">
        <f>IF(A849="","",[1]qryCompletedTSPPayments!$B849)</f>
        <v/>
      </c>
      <c r="C849" s="24" t="str">
        <f>IF(A849="","",[1]qryCompletedTSPPayments!$C849)</f>
        <v/>
      </c>
      <c r="D849" s="24" t="str">
        <f>IF(A849="","",[1]qryCompletedTSPPayments!$D849)</f>
        <v/>
      </c>
    </row>
    <row r="850" spans="1:4" x14ac:dyDescent="0.2">
      <c r="A850" t="str">
        <f>IF([1]qryCompletedTSPPayments!$A850="","",[1]qryCompletedTSPPayments!$A850)</f>
        <v/>
      </c>
      <c r="B850" s="23" t="str">
        <f>IF(A850="","",[1]qryCompletedTSPPayments!$B850)</f>
        <v/>
      </c>
      <c r="C850" s="24" t="str">
        <f>IF(A850="","",[1]qryCompletedTSPPayments!$C850)</f>
        <v/>
      </c>
      <c r="D850" s="24" t="str">
        <f>IF(A850="","",[1]qryCompletedTSPPayments!$D850)</f>
        <v/>
      </c>
    </row>
    <row r="851" spans="1:4" x14ac:dyDescent="0.2">
      <c r="A851" t="str">
        <f>IF([1]qryCompletedTSPPayments!$A851="","",[1]qryCompletedTSPPayments!$A851)</f>
        <v/>
      </c>
      <c r="B851" s="23" t="str">
        <f>IF(A851="","",[1]qryCompletedTSPPayments!$B851)</f>
        <v/>
      </c>
      <c r="C851" s="24" t="str">
        <f>IF(A851="","",[1]qryCompletedTSPPayments!$C851)</f>
        <v/>
      </c>
      <c r="D851" s="24" t="str">
        <f>IF(A851="","",[1]qryCompletedTSPPayments!$D851)</f>
        <v/>
      </c>
    </row>
    <row r="852" spans="1:4" x14ac:dyDescent="0.2">
      <c r="A852" t="str">
        <f>IF([1]qryCompletedTSPPayments!$A852="","",[1]qryCompletedTSPPayments!$A852)</f>
        <v/>
      </c>
      <c r="B852" s="23" t="str">
        <f>IF(A852="","",[1]qryCompletedTSPPayments!$B852)</f>
        <v/>
      </c>
      <c r="C852" s="24" t="str">
        <f>IF(A852="","",[1]qryCompletedTSPPayments!$C852)</f>
        <v/>
      </c>
      <c r="D852" s="24" t="str">
        <f>IF(A852="","",[1]qryCompletedTSPPayments!$D852)</f>
        <v/>
      </c>
    </row>
    <row r="853" spans="1:4" x14ac:dyDescent="0.2">
      <c r="A853" t="str">
        <f>IF([1]qryCompletedTSPPayments!$A853="","",[1]qryCompletedTSPPayments!$A853)</f>
        <v/>
      </c>
      <c r="B853" s="23" t="str">
        <f>IF(A853="","",[1]qryCompletedTSPPayments!$B853)</f>
        <v/>
      </c>
      <c r="C853" s="24" t="str">
        <f>IF(A853="","",[1]qryCompletedTSPPayments!$C853)</f>
        <v/>
      </c>
      <c r="D853" s="24" t="str">
        <f>IF(A853="","",[1]qryCompletedTSPPayments!$D853)</f>
        <v/>
      </c>
    </row>
    <row r="854" spans="1:4" x14ac:dyDescent="0.2">
      <c r="A854" t="str">
        <f>IF([1]qryCompletedTSPPayments!$A854="","",[1]qryCompletedTSPPayments!$A854)</f>
        <v/>
      </c>
      <c r="B854" s="23" t="str">
        <f>IF(A854="","",[1]qryCompletedTSPPayments!$B854)</f>
        <v/>
      </c>
      <c r="C854" s="24" t="str">
        <f>IF(A854="","",[1]qryCompletedTSPPayments!$C854)</f>
        <v/>
      </c>
      <c r="D854" s="24" t="str">
        <f>IF(A854="","",[1]qryCompletedTSPPayments!$D854)</f>
        <v/>
      </c>
    </row>
    <row r="855" spans="1:4" x14ac:dyDescent="0.2">
      <c r="A855" t="str">
        <f>IF([1]qryCompletedTSPPayments!$A855="","",[1]qryCompletedTSPPayments!$A855)</f>
        <v/>
      </c>
      <c r="B855" s="23" t="str">
        <f>IF(A855="","",[1]qryCompletedTSPPayments!$B855)</f>
        <v/>
      </c>
      <c r="C855" s="24" t="str">
        <f>IF(A855="","",[1]qryCompletedTSPPayments!$C855)</f>
        <v/>
      </c>
      <c r="D855" s="24" t="str">
        <f>IF(A855="","",[1]qryCompletedTSPPayments!$D855)</f>
        <v/>
      </c>
    </row>
    <row r="856" spans="1:4" x14ac:dyDescent="0.2">
      <c r="A856" t="str">
        <f>IF([1]qryCompletedTSPPayments!$A856="","",[1]qryCompletedTSPPayments!$A856)</f>
        <v/>
      </c>
      <c r="B856" s="23" t="str">
        <f>IF(A856="","",[1]qryCompletedTSPPayments!$B856)</f>
        <v/>
      </c>
      <c r="C856" s="24" t="str">
        <f>IF(A856="","",[1]qryCompletedTSPPayments!$C856)</f>
        <v/>
      </c>
      <c r="D856" s="24" t="str">
        <f>IF(A856="","",[1]qryCompletedTSPPayments!$D856)</f>
        <v/>
      </c>
    </row>
    <row r="857" spans="1:4" x14ac:dyDescent="0.2">
      <c r="A857" t="str">
        <f>IF([1]qryCompletedTSPPayments!$A857="","",[1]qryCompletedTSPPayments!$A857)</f>
        <v/>
      </c>
      <c r="B857" s="23" t="str">
        <f>IF(A857="","",[1]qryCompletedTSPPayments!$B857)</f>
        <v/>
      </c>
      <c r="C857" s="24" t="str">
        <f>IF(A857="","",[1]qryCompletedTSPPayments!$C857)</f>
        <v/>
      </c>
      <c r="D857" s="24" t="str">
        <f>IF(A857="","",[1]qryCompletedTSPPayments!$D857)</f>
        <v/>
      </c>
    </row>
    <row r="858" spans="1:4" x14ac:dyDescent="0.2">
      <c r="A858" t="str">
        <f>IF([1]qryCompletedTSPPayments!$A858="","",[1]qryCompletedTSPPayments!$A858)</f>
        <v/>
      </c>
      <c r="B858" s="23" t="str">
        <f>IF(A858="","",[1]qryCompletedTSPPayments!$B858)</f>
        <v/>
      </c>
      <c r="C858" s="24" t="str">
        <f>IF(A858="","",[1]qryCompletedTSPPayments!$C858)</f>
        <v/>
      </c>
      <c r="D858" s="24" t="str">
        <f>IF(A858="","",[1]qryCompletedTSPPayments!$D858)</f>
        <v/>
      </c>
    </row>
    <row r="859" spans="1:4" x14ac:dyDescent="0.2">
      <c r="A859" t="str">
        <f>IF([1]qryCompletedTSPPayments!$A859="","",[1]qryCompletedTSPPayments!$A859)</f>
        <v/>
      </c>
      <c r="B859" s="23" t="str">
        <f>IF(A859="","",[1]qryCompletedTSPPayments!$B859)</f>
        <v/>
      </c>
      <c r="C859" s="24" t="str">
        <f>IF(A859="","",[1]qryCompletedTSPPayments!$C859)</f>
        <v/>
      </c>
      <c r="D859" s="24" t="str">
        <f>IF(A859="","",[1]qryCompletedTSPPayments!$D859)</f>
        <v/>
      </c>
    </row>
    <row r="860" spans="1:4" x14ac:dyDescent="0.2">
      <c r="A860" t="str">
        <f>IF([1]qryCompletedTSPPayments!$A860="","",[1]qryCompletedTSPPayments!$A860)</f>
        <v/>
      </c>
      <c r="B860" s="23" t="str">
        <f>IF(A860="","",[1]qryCompletedTSPPayments!$B860)</f>
        <v/>
      </c>
      <c r="C860" s="24" t="str">
        <f>IF(A860="","",[1]qryCompletedTSPPayments!$C860)</f>
        <v/>
      </c>
      <c r="D860" s="24" t="str">
        <f>IF(A860="","",[1]qryCompletedTSPPayments!$D860)</f>
        <v/>
      </c>
    </row>
    <row r="861" spans="1:4" x14ac:dyDescent="0.2">
      <c r="A861" t="str">
        <f>IF([1]qryCompletedTSPPayments!$A861="","",[1]qryCompletedTSPPayments!$A861)</f>
        <v/>
      </c>
      <c r="B861" s="23" t="str">
        <f>IF(A861="","",[1]qryCompletedTSPPayments!$B861)</f>
        <v/>
      </c>
      <c r="C861" s="24" t="str">
        <f>IF(A861="","",[1]qryCompletedTSPPayments!$C861)</f>
        <v/>
      </c>
      <c r="D861" s="24" t="str">
        <f>IF(A861="","",[1]qryCompletedTSPPayments!$D861)</f>
        <v/>
      </c>
    </row>
    <row r="862" spans="1:4" x14ac:dyDescent="0.2">
      <c r="A862" t="str">
        <f>IF([1]qryCompletedTSPPayments!$A862="","",[1]qryCompletedTSPPayments!$A862)</f>
        <v/>
      </c>
      <c r="B862" s="23" t="str">
        <f>IF(A862="","",[1]qryCompletedTSPPayments!$B862)</f>
        <v/>
      </c>
      <c r="C862" s="24" t="str">
        <f>IF(A862="","",[1]qryCompletedTSPPayments!$C862)</f>
        <v/>
      </c>
      <c r="D862" s="24" t="str">
        <f>IF(A862="","",[1]qryCompletedTSPPayments!$D862)</f>
        <v/>
      </c>
    </row>
    <row r="863" spans="1:4" x14ac:dyDescent="0.2">
      <c r="A863" t="str">
        <f>IF([1]qryCompletedTSPPayments!$A863="","",[1]qryCompletedTSPPayments!$A863)</f>
        <v/>
      </c>
      <c r="B863" s="23" t="str">
        <f>IF(A863="","",[1]qryCompletedTSPPayments!$B863)</f>
        <v/>
      </c>
      <c r="C863" s="24" t="str">
        <f>IF(A863="","",[1]qryCompletedTSPPayments!$C863)</f>
        <v/>
      </c>
      <c r="D863" s="24" t="str">
        <f>IF(A863="","",[1]qryCompletedTSPPayments!$D863)</f>
        <v/>
      </c>
    </row>
    <row r="864" spans="1:4" x14ac:dyDescent="0.2">
      <c r="A864" t="str">
        <f>IF([1]qryCompletedTSPPayments!$A864="","",[1]qryCompletedTSPPayments!$A864)</f>
        <v/>
      </c>
      <c r="B864" s="23" t="str">
        <f>IF(A864="","",[1]qryCompletedTSPPayments!$B864)</f>
        <v/>
      </c>
      <c r="C864" s="24" t="str">
        <f>IF(A864="","",[1]qryCompletedTSPPayments!$C864)</f>
        <v/>
      </c>
      <c r="D864" s="24" t="str">
        <f>IF(A864="","",[1]qryCompletedTSPPayments!$D864)</f>
        <v/>
      </c>
    </row>
    <row r="865" spans="1:4" x14ac:dyDescent="0.2">
      <c r="A865" t="str">
        <f>IF([1]qryCompletedTSPPayments!$A865="","",[1]qryCompletedTSPPayments!$A865)</f>
        <v/>
      </c>
      <c r="B865" s="23" t="str">
        <f>IF(A865="","",[1]qryCompletedTSPPayments!$B865)</f>
        <v/>
      </c>
      <c r="C865" s="24" t="str">
        <f>IF(A865="","",[1]qryCompletedTSPPayments!$C865)</f>
        <v/>
      </c>
      <c r="D865" s="24" t="str">
        <f>IF(A865="","",[1]qryCompletedTSPPayments!$D865)</f>
        <v/>
      </c>
    </row>
    <row r="866" spans="1:4" x14ac:dyDescent="0.2">
      <c r="A866" t="str">
        <f>IF([1]qryCompletedTSPPayments!$A866="","",[1]qryCompletedTSPPayments!$A866)</f>
        <v/>
      </c>
      <c r="B866" s="23" t="str">
        <f>IF(A866="","",[1]qryCompletedTSPPayments!$B866)</f>
        <v/>
      </c>
      <c r="C866" s="24" t="str">
        <f>IF(A866="","",[1]qryCompletedTSPPayments!$C866)</f>
        <v/>
      </c>
      <c r="D866" s="24" t="str">
        <f>IF(A866="","",[1]qryCompletedTSPPayments!$D866)</f>
        <v/>
      </c>
    </row>
    <row r="867" spans="1:4" x14ac:dyDescent="0.2">
      <c r="A867" t="str">
        <f>IF([1]qryCompletedTSPPayments!$A867="","",[1]qryCompletedTSPPayments!$A867)</f>
        <v/>
      </c>
      <c r="B867" s="23" t="str">
        <f>IF(A867="","",[1]qryCompletedTSPPayments!$B867)</f>
        <v/>
      </c>
      <c r="C867" s="24" t="str">
        <f>IF(A867="","",[1]qryCompletedTSPPayments!$C867)</f>
        <v/>
      </c>
      <c r="D867" s="24" t="str">
        <f>IF(A867="","",[1]qryCompletedTSPPayments!$D867)</f>
        <v/>
      </c>
    </row>
    <row r="868" spans="1:4" x14ac:dyDescent="0.2">
      <c r="A868" t="str">
        <f>IF([1]qryCompletedTSPPayments!$A868="","",[1]qryCompletedTSPPayments!$A868)</f>
        <v/>
      </c>
      <c r="B868" s="23" t="str">
        <f>IF(A868="","",[1]qryCompletedTSPPayments!$B868)</f>
        <v/>
      </c>
      <c r="C868" s="24" t="str">
        <f>IF(A868="","",[1]qryCompletedTSPPayments!$C868)</f>
        <v/>
      </c>
      <c r="D868" s="24" t="str">
        <f>IF(A868="","",[1]qryCompletedTSPPayments!$D868)</f>
        <v/>
      </c>
    </row>
    <row r="869" spans="1:4" x14ac:dyDescent="0.2">
      <c r="A869" t="str">
        <f>IF([1]qryCompletedTSPPayments!$A869="","",[1]qryCompletedTSPPayments!$A869)</f>
        <v/>
      </c>
      <c r="B869" s="23" t="str">
        <f>IF(A869="","",[1]qryCompletedTSPPayments!$B869)</f>
        <v/>
      </c>
      <c r="C869" s="24" t="str">
        <f>IF(A869="","",[1]qryCompletedTSPPayments!$C869)</f>
        <v/>
      </c>
      <c r="D869" s="24" t="str">
        <f>IF(A869="","",[1]qryCompletedTSPPayments!$D869)</f>
        <v/>
      </c>
    </row>
    <row r="870" spans="1:4" x14ac:dyDescent="0.2">
      <c r="A870" t="str">
        <f>IF([1]qryCompletedTSPPayments!$A870="","",[1]qryCompletedTSPPayments!$A870)</f>
        <v/>
      </c>
      <c r="B870" s="23" t="str">
        <f>IF(A870="","",[1]qryCompletedTSPPayments!$B870)</f>
        <v/>
      </c>
      <c r="C870" s="24" t="str">
        <f>IF(A870="","",[1]qryCompletedTSPPayments!$C870)</f>
        <v/>
      </c>
      <c r="D870" s="24" t="str">
        <f>IF(A870="","",[1]qryCompletedTSPPayments!$D870)</f>
        <v/>
      </c>
    </row>
    <row r="871" spans="1:4" x14ac:dyDescent="0.2">
      <c r="A871" t="str">
        <f>IF([1]qryCompletedTSPPayments!$A871="","",[1]qryCompletedTSPPayments!$A871)</f>
        <v/>
      </c>
      <c r="B871" s="23" t="str">
        <f>IF(A871="","",[1]qryCompletedTSPPayments!$B871)</f>
        <v/>
      </c>
      <c r="C871" s="24" t="str">
        <f>IF(A871="","",[1]qryCompletedTSPPayments!$C871)</f>
        <v/>
      </c>
      <c r="D871" s="24" t="str">
        <f>IF(A871="","",[1]qryCompletedTSPPayments!$D871)</f>
        <v/>
      </c>
    </row>
    <row r="872" spans="1:4" x14ac:dyDescent="0.2">
      <c r="A872" t="str">
        <f>IF([1]qryCompletedTSPPayments!$A872="","",[1]qryCompletedTSPPayments!$A872)</f>
        <v/>
      </c>
      <c r="B872" s="23" t="str">
        <f>IF(A872="","",[1]qryCompletedTSPPayments!$B872)</f>
        <v/>
      </c>
      <c r="C872" s="24" t="str">
        <f>IF(A872="","",[1]qryCompletedTSPPayments!$C872)</f>
        <v/>
      </c>
      <c r="D872" s="24" t="str">
        <f>IF(A872="","",[1]qryCompletedTSPPayments!$D872)</f>
        <v/>
      </c>
    </row>
    <row r="873" spans="1:4" x14ac:dyDescent="0.2">
      <c r="A873" t="str">
        <f>IF([1]qryCompletedTSPPayments!$A873="","",[1]qryCompletedTSPPayments!$A873)</f>
        <v/>
      </c>
      <c r="B873" s="23" t="str">
        <f>IF(A873="","",[1]qryCompletedTSPPayments!$B873)</f>
        <v/>
      </c>
      <c r="C873" s="24" t="str">
        <f>IF(A873="","",[1]qryCompletedTSPPayments!$C873)</f>
        <v/>
      </c>
      <c r="D873" s="24" t="str">
        <f>IF(A873="","",[1]qryCompletedTSPPayments!$D873)</f>
        <v/>
      </c>
    </row>
    <row r="874" spans="1:4" x14ac:dyDescent="0.2">
      <c r="A874" t="str">
        <f>IF([1]qryCompletedTSPPayments!$A874="","",[1]qryCompletedTSPPayments!$A874)</f>
        <v/>
      </c>
      <c r="B874" s="23" t="str">
        <f>IF(A874="","",[1]qryCompletedTSPPayments!$B874)</f>
        <v/>
      </c>
      <c r="C874" s="24" t="str">
        <f>IF(A874="","",[1]qryCompletedTSPPayments!$C874)</f>
        <v/>
      </c>
      <c r="D874" s="24" t="str">
        <f>IF(A874="","",[1]qryCompletedTSPPayments!$D874)</f>
        <v/>
      </c>
    </row>
    <row r="875" spans="1:4" x14ac:dyDescent="0.2">
      <c r="A875" t="str">
        <f>IF([1]qryCompletedTSPPayments!$A875="","",[1]qryCompletedTSPPayments!$A875)</f>
        <v/>
      </c>
      <c r="B875" s="23" t="str">
        <f>IF(A875="","",[1]qryCompletedTSPPayments!$B875)</f>
        <v/>
      </c>
      <c r="C875" s="24" t="str">
        <f>IF(A875="","",[1]qryCompletedTSPPayments!$C875)</f>
        <v/>
      </c>
      <c r="D875" s="24" t="str">
        <f>IF(A875="","",[1]qryCompletedTSPPayments!$D875)</f>
        <v/>
      </c>
    </row>
    <row r="876" spans="1:4" x14ac:dyDescent="0.2">
      <c r="A876" t="str">
        <f>IF([1]qryCompletedTSPPayments!$A876="","",[1]qryCompletedTSPPayments!$A876)</f>
        <v/>
      </c>
      <c r="B876" s="23" t="str">
        <f>IF(A876="","",[1]qryCompletedTSPPayments!$B876)</f>
        <v/>
      </c>
      <c r="C876" s="24" t="str">
        <f>IF(A876="","",[1]qryCompletedTSPPayments!$C876)</f>
        <v/>
      </c>
      <c r="D876" s="24" t="str">
        <f>IF(A876="","",[1]qryCompletedTSPPayments!$D876)</f>
        <v/>
      </c>
    </row>
    <row r="877" spans="1:4" x14ac:dyDescent="0.2">
      <c r="A877" t="str">
        <f>IF([1]qryCompletedTSPPayments!$A877="","",[1]qryCompletedTSPPayments!$A877)</f>
        <v/>
      </c>
      <c r="B877" s="23" t="str">
        <f>IF(A877="","",[1]qryCompletedTSPPayments!$B877)</f>
        <v/>
      </c>
      <c r="C877" s="24" t="str">
        <f>IF(A877="","",[1]qryCompletedTSPPayments!$C877)</f>
        <v/>
      </c>
      <c r="D877" s="24" t="str">
        <f>IF(A877="","",[1]qryCompletedTSPPayments!$D877)</f>
        <v/>
      </c>
    </row>
    <row r="878" spans="1:4" x14ac:dyDescent="0.2">
      <c r="A878" t="str">
        <f>IF([1]qryCompletedTSPPayments!$A878="","",[1]qryCompletedTSPPayments!$A878)</f>
        <v/>
      </c>
      <c r="B878" s="23" t="str">
        <f>IF(A878="","",[1]qryCompletedTSPPayments!$B878)</f>
        <v/>
      </c>
      <c r="C878" s="24" t="str">
        <f>IF(A878="","",[1]qryCompletedTSPPayments!$C878)</f>
        <v/>
      </c>
      <c r="D878" s="24" t="str">
        <f>IF(A878="","",[1]qryCompletedTSPPayments!$D878)</f>
        <v/>
      </c>
    </row>
    <row r="879" spans="1:4" x14ac:dyDescent="0.2">
      <c r="A879" t="str">
        <f>IF([1]qryCompletedTSPPayments!$A879="","",[1]qryCompletedTSPPayments!$A879)</f>
        <v/>
      </c>
      <c r="B879" s="23" t="str">
        <f>IF(A879="","",[1]qryCompletedTSPPayments!$B879)</f>
        <v/>
      </c>
      <c r="C879" s="24" t="str">
        <f>IF(A879="","",[1]qryCompletedTSPPayments!$C879)</f>
        <v/>
      </c>
      <c r="D879" s="24" t="str">
        <f>IF(A879="","",[1]qryCompletedTSPPayments!$D879)</f>
        <v/>
      </c>
    </row>
    <row r="880" spans="1:4" x14ac:dyDescent="0.2">
      <c r="A880" t="str">
        <f>IF([1]qryCompletedTSPPayments!$A880="","",[1]qryCompletedTSPPayments!$A880)</f>
        <v/>
      </c>
      <c r="B880" s="23" t="str">
        <f>IF(A880="","",[1]qryCompletedTSPPayments!$B880)</f>
        <v/>
      </c>
      <c r="C880" s="24" t="str">
        <f>IF(A880="","",[1]qryCompletedTSPPayments!$C880)</f>
        <v/>
      </c>
      <c r="D880" s="24" t="str">
        <f>IF(A880="","",[1]qryCompletedTSPPayments!$D880)</f>
        <v/>
      </c>
    </row>
    <row r="881" spans="1:4" x14ac:dyDescent="0.2">
      <c r="A881" t="str">
        <f>IF([1]qryCompletedTSPPayments!$A881="","",[1]qryCompletedTSPPayments!$A881)</f>
        <v/>
      </c>
      <c r="B881" s="23" t="str">
        <f>IF(A881="","",[1]qryCompletedTSPPayments!$B881)</f>
        <v/>
      </c>
      <c r="C881" s="24" t="str">
        <f>IF(A881="","",[1]qryCompletedTSPPayments!$C881)</f>
        <v/>
      </c>
      <c r="D881" s="24" t="str">
        <f>IF(A881="","",[1]qryCompletedTSPPayments!$D881)</f>
        <v/>
      </c>
    </row>
    <row r="882" spans="1:4" x14ac:dyDescent="0.2">
      <c r="A882" t="str">
        <f>IF([1]qryCompletedTSPPayments!$A882="","",[1]qryCompletedTSPPayments!$A882)</f>
        <v/>
      </c>
      <c r="B882" s="23" t="str">
        <f>IF(A882="","",[1]qryCompletedTSPPayments!$B882)</f>
        <v/>
      </c>
      <c r="C882" s="24" t="str">
        <f>IF(A882="","",[1]qryCompletedTSPPayments!$C882)</f>
        <v/>
      </c>
      <c r="D882" s="24" t="str">
        <f>IF(A882="","",[1]qryCompletedTSPPayments!$D882)</f>
        <v/>
      </c>
    </row>
    <row r="883" spans="1:4" x14ac:dyDescent="0.2">
      <c r="A883" t="str">
        <f>IF([1]qryCompletedTSPPayments!$A883="","",[1]qryCompletedTSPPayments!$A883)</f>
        <v/>
      </c>
      <c r="B883" s="23" t="str">
        <f>IF(A883="","",[1]qryCompletedTSPPayments!$B883)</f>
        <v/>
      </c>
      <c r="C883" s="24" t="str">
        <f>IF(A883="","",[1]qryCompletedTSPPayments!$C883)</f>
        <v/>
      </c>
      <c r="D883" s="24" t="str">
        <f>IF(A883="","",[1]qryCompletedTSPPayments!$D883)</f>
        <v/>
      </c>
    </row>
    <row r="884" spans="1:4" x14ac:dyDescent="0.2">
      <c r="A884" t="str">
        <f>IF([1]qryCompletedTSPPayments!$A884="","",[1]qryCompletedTSPPayments!$A884)</f>
        <v/>
      </c>
      <c r="B884" s="23" t="str">
        <f>IF(A884="","",[1]qryCompletedTSPPayments!$B884)</f>
        <v/>
      </c>
      <c r="C884" s="24" t="str">
        <f>IF(A884="","",[1]qryCompletedTSPPayments!$C884)</f>
        <v/>
      </c>
      <c r="D884" s="24" t="str">
        <f>IF(A884="","",[1]qryCompletedTSPPayments!$D884)</f>
        <v/>
      </c>
    </row>
    <row r="885" spans="1:4" x14ac:dyDescent="0.2">
      <c r="A885" t="str">
        <f>IF([1]qryCompletedTSPPayments!$A885="","",[1]qryCompletedTSPPayments!$A885)</f>
        <v/>
      </c>
      <c r="B885" s="23" t="str">
        <f>IF(A885="","",[1]qryCompletedTSPPayments!$B885)</f>
        <v/>
      </c>
      <c r="C885" s="24" t="str">
        <f>IF(A885="","",[1]qryCompletedTSPPayments!$C885)</f>
        <v/>
      </c>
      <c r="D885" s="24" t="str">
        <f>IF(A885="","",[1]qryCompletedTSPPayments!$D885)</f>
        <v/>
      </c>
    </row>
    <row r="886" spans="1:4" x14ac:dyDescent="0.2">
      <c r="A886" t="str">
        <f>IF([1]qryCompletedTSPPayments!$A886="","",[1]qryCompletedTSPPayments!$A886)</f>
        <v/>
      </c>
      <c r="B886" s="23" t="str">
        <f>IF(A886="","",[1]qryCompletedTSPPayments!$B886)</f>
        <v/>
      </c>
      <c r="C886" s="24" t="str">
        <f>IF(A886="","",[1]qryCompletedTSPPayments!$C886)</f>
        <v/>
      </c>
      <c r="D886" s="24" t="str">
        <f>IF(A886="","",[1]qryCompletedTSPPayments!$D886)</f>
        <v/>
      </c>
    </row>
    <row r="887" spans="1:4" x14ac:dyDescent="0.2">
      <c r="A887" t="str">
        <f>IF([1]qryCompletedTSPPayments!$A887="","",[1]qryCompletedTSPPayments!$A887)</f>
        <v/>
      </c>
      <c r="B887" s="23" t="str">
        <f>IF(A887="","",[1]qryCompletedTSPPayments!$B887)</f>
        <v/>
      </c>
      <c r="C887" s="24" t="str">
        <f>IF(A887="","",[1]qryCompletedTSPPayments!$C887)</f>
        <v/>
      </c>
      <c r="D887" s="24" t="str">
        <f>IF(A887="","",[1]qryCompletedTSPPayments!$D887)</f>
        <v/>
      </c>
    </row>
    <row r="888" spans="1:4" x14ac:dyDescent="0.2">
      <c r="A888" t="str">
        <f>IF([1]qryCompletedTSPPayments!$A888="","",[1]qryCompletedTSPPayments!$A888)</f>
        <v/>
      </c>
      <c r="B888" s="23" t="str">
        <f>IF(A888="","",[1]qryCompletedTSPPayments!$B888)</f>
        <v/>
      </c>
      <c r="C888" s="24" t="str">
        <f>IF(A888="","",[1]qryCompletedTSPPayments!$C888)</f>
        <v/>
      </c>
      <c r="D888" s="24" t="str">
        <f>IF(A888="","",[1]qryCompletedTSPPayments!$D888)</f>
        <v/>
      </c>
    </row>
    <row r="889" spans="1:4" x14ac:dyDescent="0.2">
      <c r="A889" t="str">
        <f>IF([1]qryCompletedTSPPayments!$A889="","",[1]qryCompletedTSPPayments!$A889)</f>
        <v/>
      </c>
      <c r="B889" s="23" t="str">
        <f>IF(A889="","",[1]qryCompletedTSPPayments!$B889)</f>
        <v/>
      </c>
      <c r="C889" s="24" t="str">
        <f>IF(A889="","",[1]qryCompletedTSPPayments!$C889)</f>
        <v/>
      </c>
      <c r="D889" s="24" t="str">
        <f>IF(A889="","",[1]qryCompletedTSPPayments!$D889)</f>
        <v/>
      </c>
    </row>
    <row r="890" spans="1:4" x14ac:dyDescent="0.2">
      <c r="A890" t="str">
        <f>IF([1]qryCompletedTSPPayments!$A890="","",[1]qryCompletedTSPPayments!$A890)</f>
        <v/>
      </c>
      <c r="B890" s="23" t="str">
        <f>IF(A890="","",[1]qryCompletedTSPPayments!$B890)</f>
        <v/>
      </c>
      <c r="C890" s="24" t="str">
        <f>IF(A890="","",[1]qryCompletedTSPPayments!$C890)</f>
        <v/>
      </c>
      <c r="D890" s="24" t="str">
        <f>IF(A890="","",[1]qryCompletedTSPPayments!$D890)</f>
        <v/>
      </c>
    </row>
    <row r="891" spans="1:4" x14ac:dyDescent="0.2">
      <c r="A891" t="str">
        <f>IF([1]qryCompletedTSPPayments!$A891="","",[1]qryCompletedTSPPayments!$A891)</f>
        <v/>
      </c>
      <c r="B891" s="23" t="str">
        <f>IF(A891="","",[1]qryCompletedTSPPayments!$B891)</f>
        <v/>
      </c>
      <c r="C891" s="24" t="str">
        <f>IF(A891="","",[1]qryCompletedTSPPayments!$C891)</f>
        <v/>
      </c>
      <c r="D891" s="24" t="str">
        <f>IF(A891="","",[1]qryCompletedTSPPayments!$D891)</f>
        <v/>
      </c>
    </row>
    <row r="892" spans="1:4" x14ac:dyDescent="0.2">
      <c r="A892" t="str">
        <f>IF([1]qryCompletedTSPPayments!$A892="","",[1]qryCompletedTSPPayments!$A892)</f>
        <v/>
      </c>
      <c r="B892" s="23" t="str">
        <f>IF(A892="","",[1]qryCompletedTSPPayments!$B892)</f>
        <v/>
      </c>
      <c r="C892" s="24" t="str">
        <f>IF(A892="","",[1]qryCompletedTSPPayments!$C892)</f>
        <v/>
      </c>
      <c r="D892" s="24" t="str">
        <f>IF(A892="","",[1]qryCompletedTSPPayments!$D892)</f>
        <v/>
      </c>
    </row>
    <row r="893" spans="1:4" x14ac:dyDescent="0.2">
      <c r="A893" t="str">
        <f>IF([1]qryCompletedTSPPayments!$A893="","",[1]qryCompletedTSPPayments!$A893)</f>
        <v/>
      </c>
      <c r="B893" s="23" t="str">
        <f>IF(A893="","",[1]qryCompletedTSPPayments!$B893)</f>
        <v/>
      </c>
      <c r="C893" s="24" t="str">
        <f>IF(A893="","",[1]qryCompletedTSPPayments!$C893)</f>
        <v/>
      </c>
      <c r="D893" s="24" t="str">
        <f>IF(A893="","",[1]qryCompletedTSPPayments!$D893)</f>
        <v/>
      </c>
    </row>
    <row r="894" spans="1:4" x14ac:dyDescent="0.2">
      <c r="A894" t="str">
        <f>IF([1]qryCompletedTSPPayments!$A894="","",[1]qryCompletedTSPPayments!$A894)</f>
        <v/>
      </c>
      <c r="B894" s="23" t="str">
        <f>IF(A894="","",[1]qryCompletedTSPPayments!$B894)</f>
        <v/>
      </c>
      <c r="C894" s="24" t="str">
        <f>IF(A894="","",[1]qryCompletedTSPPayments!$C894)</f>
        <v/>
      </c>
      <c r="D894" s="24" t="str">
        <f>IF(A894="","",[1]qryCompletedTSPPayments!$D894)</f>
        <v/>
      </c>
    </row>
    <row r="895" spans="1:4" x14ac:dyDescent="0.2">
      <c r="A895" t="str">
        <f>IF([1]qryCompletedTSPPayments!$A895="","",[1]qryCompletedTSPPayments!$A895)</f>
        <v/>
      </c>
      <c r="B895" s="23" t="str">
        <f>IF(A895="","",[1]qryCompletedTSPPayments!$B895)</f>
        <v/>
      </c>
      <c r="C895" s="24" t="str">
        <f>IF(A895="","",[1]qryCompletedTSPPayments!$C895)</f>
        <v/>
      </c>
      <c r="D895" s="24" t="str">
        <f>IF(A895="","",[1]qryCompletedTSPPayments!$D895)</f>
        <v/>
      </c>
    </row>
    <row r="896" spans="1:4" x14ac:dyDescent="0.2">
      <c r="A896" t="str">
        <f>IF([1]qryCompletedTSPPayments!$A896="","",[1]qryCompletedTSPPayments!$A896)</f>
        <v/>
      </c>
      <c r="B896" s="23" t="str">
        <f>IF(A896="","",[1]qryCompletedTSPPayments!$B896)</f>
        <v/>
      </c>
      <c r="C896" s="24" t="str">
        <f>IF(A896="","",[1]qryCompletedTSPPayments!$C896)</f>
        <v/>
      </c>
      <c r="D896" s="24" t="str">
        <f>IF(A896="","",[1]qryCompletedTSPPayments!$D896)</f>
        <v/>
      </c>
    </row>
    <row r="897" spans="1:4" x14ac:dyDescent="0.2">
      <c r="A897" t="str">
        <f>IF([1]qryCompletedTSPPayments!$A897="","",[1]qryCompletedTSPPayments!$A897)</f>
        <v/>
      </c>
      <c r="B897" s="23" t="str">
        <f>IF(A897="","",[1]qryCompletedTSPPayments!$B897)</f>
        <v/>
      </c>
      <c r="C897" s="24" t="str">
        <f>IF(A897="","",[1]qryCompletedTSPPayments!$C897)</f>
        <v/>
      </c>
      <c r="D897" s="24" t="str">
        <f>IF(A897="","",[1]qryCompletedTSPPayments!$D897)</f>
        <v/>
      </c>
    </row>
    <row r="898" spans="1:4" x14ac:dyDescent="0.2">
      <c r="A898" t="str">
        <f>IF([1]qryCompletedTSPPayments!$A898="","",[1]qryCompletedTSPPayments!$A898)</f>
        <v/>
      </c>
      <c r="B898" s="23" t="str">
        <f>IF(A898="","",[1]qryCompletedTSPPayments!$B898)</f>
        <v/>
      </c>
      <c r="C898" s="24" t="str">
        <f>IF(A898="","",[1]qryCompletedTSPPayments!$C898)</f>
        <v/>
      </c>
      <c r="D898" s="24" t="str">
        <f>IF(A898="","",[1]qryCompletedTSPPayments!$D898)</f>
        <v/>
      </c>
    </row>
    <row r="899" spans="1:4" x14ac:dyDescent="0.2">
      <c r="A899" t="str">
        <f>IF([1]qryCompletedTSPPayments!$A899="","",[1]qryCompletedTSPPayments!$A899)</f>
        <v/>
      </c>
      <c r="B899" s="23" t="str">
        <f>IF(A899="","",[1]qryCompletedTSPPayments!$B899)</f>
        <v/>
      </c>
      <c r="C899" s="24" t="str">
        <f>IF(A899="","",[1]qryCompletedTSPPayments!$C899)</f>
        <v/>
      </c>
      <c r="D899" s="24" t="str">
        <f>IF(A899="","",[1]qryCompletedTSPPayments!$D899)</f>
        <v/>
      </c>
    </row>
    <row r="900" spans="1:4" x14ac:dyDescent="0.2">
      <c r="A900" t="str">
        <f>IF([1]qryCompletedTSPPayments!$A900="","",[1]qryCompletedTSPPayments!$A900)</f>
        <v/>
      </c>
      <c r="B900" s="23" t="str">
        <f>IF(A900="","",[1]qryCompletedTSPPayments!$B900)</f>
        <v/>
      </c>
      <c r="C900" s="24" t="str">
        <f>IF(A900="","",[1]qryCompletedTSPPayments!$C900)</f>
        <v/>
      </c>
      <c r="D900" s="24" t="str">
        <f>IF(A900="","",[1]qryCompletedTSPPayments!$D900)</f>
        <v/>
      </c>
    </row>
    <row r="901" spans="1:4" x14ac:dyDescent="0.2">
      <c r="A901" t="str">
        <f>IF([1]qryCompletedTSPPayments!$A901="","",[1]qryCompletedTSPPayments!$A901)</f>
        <v/>
      </c>
      <c r="B901" s="23" t="str">
        <f>IF(A901="","",[1]qryCompletedTSPPayments!$B901)</f>
        <v/>
      </c>
      <c r="C901" s="24" t="str">
        <f>IF(A901="","",[1]qryCompletedTSPPayments!$C901)</f>
        <v/>
      </c>
      <c r="D901" s="24" t="str">
        <f>IF(A901="","",[1]qryCompletedTSPPayments!$D901)</f>
        <v/>
      </c>
    </row>
    <row r="902" spans="1:4" x14ac:dyDescent="0.2">
      <c r="A902" t="str">
        <f>IF([1]qryCompletedTSPPayments!$A902="","",[1]qryCompletedTSPPayments!$A902)</f>
        <v/>
      </c>
      <c r="B902" s="23" t="str">
        <f>IF(A902="","",[1]qryCompletedTSPPayments!$B902)</f>
        <v/>
      </c>
      <c r="C902" s="24" t="str">
        <f>IF(A902="","",[1]qryCompletedTSPPayments!$C902)</f>
        <v/>
      </c>
      <c r="D902" s="24" t="str">
        <f>IF(A902="","",[1]qryCompletedTSPPayments!$D902)</f>
        <v/>
      </c>
    </row>
    <row r="903" spans="1:4" x14ac:dyDescent="0.2">
      <c r="A903" t="str">
        <f>IF([1]qryCompletedTSPPayments!$A903="","",[1]qryCompletedTSPPayments!$A903)</f>
        <v/>
      </c>
      <c r="B903" s="23" t="str">
        <f>IF(A903="","",[1]qryCompletedTSPPayments!$B903)</f>
        <v/>
      </c>
      <c r="C903" s="24" t="str">
        <f>IF(A903="","",[1]qryCompletedTSPPayments!$C903)</f>
        <v/>
      </c>
      <c r="D903" s="24" t="str">
        <f>IF(A903="","",[1]qryCompletedTSPPayments!$D903)</f>
        <v/>
      </c>
    </row>
    <row r="904" spans="1:4" x14ac:dyDescent="0.2">
      <c r="A904" t="str">
        <f>IF([1]qryCompletedTSPPayments!$A904="","",[1]qryCompletedTSPPayments!$A904)</f>
        <v/>
      </c>
      <c r="B904" s="23" t="str">
        <f>IF(A904="","",[1]qryCompletedTSPPayments!$B904)</f>
        <v/>
      </c>
      <c r="C904" s="24" t="str">
        <f>IF(A904="","",[1]qryCompletedTSPPayments!$C904)</f>
        <v/>
      </c>
      <c r="D904" s="24" t="str">
        <f>IF(A904="","",[1]qryCompletedTSPPayments!$D904)</f>
        <v/>
      </c>
    </row>
    <row r="905" spans="1:4" x14ac:dyDescent="0.2">
      <c r="A905" t="str">
        <f>IF([1]qryCompletedTSPPayments!$A905="","",[1]qryCompletedTSPPayments!$A905)</f>
        <v/>
      </c>
      <c r="B905" s="23" t="str">
        <f>IF(A905="","",[1]qryCompletedTSPPayments!$B905)</f>
        <v/>
      </c>
      <c r="C905" s="24" t="str">
        <f>IF(A905="","",[1]qryCompletedTSPPayments!$C905)</f>
        <v/>
      </c>
      <c r="D905" s="24" t="str">
        <f>IF(A905="","",[1]qryCompletedTSPPayments!$D905)</f>
        <v/>
      </c>
    </row>
    <row r="906" spans="1:4" x14ac:dyDescent="0.2">
      <c r="A906" t="str">
        <f>IF([1]qryCompletedTSPPayments!$A906="","",[1]qryCompletedTSPPayments!$A906)</f>
        <v/>
      </c>
      <c r="B906" s="23" t="str">
        <f>IF(A906="","",[1]qryCompletedTSPPayments!$B906)</f>
        <v/>
      </c>
      <c r="C906" s="24" t="str">
        <f>IF(A906="","",[1]qryCompletedTSPPayments!$C906)</f>
        <v/>
      </c>
      <c r="D906" s="24" t="str">
        <f>IF(A906="","",[1]qryCompletedTSPPayments!$D906)</f>
        <v/>
      </c>
    </row>
    <row r="907" spans="1:4" x14ac:dyDescent="0.2">
      <c r="A907" t="str">
        <f>IF([1]qryCompletedTSPPayments!$A907="","",[1]qryCompletedTSPPayments!$A907)</f>
        <v/>
      </c>
      <c r="B907" s="23" t="str">
        <f>IF(A907="","",[1]qryCompletedTSPPayments!$B907)</f>
        <v/>
      </c>
      <c r="C907" s="24" t="str">
        <f>IF(A907="","",[1]qryCompletedTSPPayments!$C907)</f>
        <v/>
      </c>
      <c r="D907" s="24" t="str">
        <f>IF(A907="","",[1]qryCompletedTSPPayments!$D907)</f>
        <v/>
      </c>
    </row>
    <row r="908" spans="1:4" x14ac:dyDescent="0.2">
      <c r="A908" t="str">
        <f>IF([1]qryCompletedTSPPayments!$A908="","",[1]qryCompletedTSPPayments!$A908)</f>
        <v/>
      </c>
      <c r="B908" s="23" t="str">
        <f>IF(A908="","",[1]qryCompletedTSPPayments!$B908)</f>
        <v/>
      </c>
      <c r="C908" s="24" t="str">
        <f>IF(A908="","",[1]qryCompletedTSPPayments!$C908)</f>
        <v/>
      </c>
      <c r="D908" s="24" t="str">
        <f>IF(A908="","",[1]qryCompletedTSPPayments!$D908)</f>
        <v/>
      </c>
    </row>
    <row r="909" spans="1:4" x14ac:dyDescent="0.2">
      <c r="A909" t="str">
        <f>IF([1]qryCompletedTSPPayments!$A909="","",[1]qryCompletedTSPPayments!$A909)</f>
        <v/>
      </c>
      <c r="B909" s="23" t="str">
        <f>IF(A909="","",[1]qryCompletedTSPPayments!$B909)</f>
        <v/>
      </c>
      <c r="C909" s="24" t="str">
        <f>IF(A909="","",[1]qryCompletedTSPPayments!$C909)</f>
        <v/>
      </c>
      <c r="D909" s="24" t="str">
        <f>IF(A909="","",[1]qryCompletedTSPPayments!$D909)</f>
        <v/>
      </c>
    </row>
    <row r="910" spans="1:4" x14ac:dyDescent="0.2">
      <c r="A910" t="str">
        <f>IF([1]qryCompletedTSPPayments!$A910="","",[1]qryCompletedTSPPayments!$A910)</f>
        <v/>
      </c>
      <c r="B910" s="23" t="str">
        <f>IF(A910="","",[1]qryCompletedTSPPayments!$B910)</f>
        <v/>
      </c>
      <c r="C910" s="24" t="str">
        <f>IF(A910="","",[1]qryCompletedTSPPayments!$C910)</f>
        <v/>
      </c>
      <c r="D910" s="24" t="str">
        <f>IF(A910="","",[1]qryCompletedTSPPayments!$D910)</f>
        <v/>
      </c>
    </row>
    <row r="911" spans="1:4" x14ac:dyDescent="0.2">
      <c r="A911" t="str">
        <f>IF([1]qryCompletedTSPPayments!$A911="","",[1]qryCompletedTSPPayments!$A911)</f>
        <v/>
      </c>
      <c r="B911" s="23" t="str">
        <f>IF(A911="","",[1]qryCompletedTSPPayments!$B911)</f>
        <v/>
      </c>
      <c r="C911" s="24" t="str">
        <f>IF(A911="","",[1]qryCompletedTSPPayments!$C911)</f>
        <v/>
      </c>
      <c r="D911" s="24" t="str">
        <f>IF(A911="","",[1]qryCompletedTSPPayments!$D911)</f>
        <v/>
      </c>
    </row>
    <row r="912" spans="1:4" x14ac:dyDescent="0.2">
      <c r="A912" t="str">
        <f>IF([1]qryCompletedTSPPayments!$A912="","",[1]qryCompletedTSPPayments!$A912)</f>
        <v/>
      </c>
      <c r="B912" s="23" t="str">
        <f>IF(A912="","",[1]qryCompletedTSPPayments!$B912)</f>
        <v/>
      </c>
      <c r="C912" s="24" t="str">
        <f>IF(A912="","",[1]qryCompletedTSPPayments!$C912)</f>
        <v/>
      </c>
      <c r="D912" s="24" t="str">
        <f>IF(A912="","",[1]qryCompletedTSPPayments!$D912)</f>
        <v/>
      </c>
    </row>
    <row r="913" spans="1:4" x14ac:dyDescent="0.2">
      <c r="A913" t="str">
        <f>IF([1]qryCompletedTSPPayments!$A913="","",[1]qryCompletedTSPPayments!$A913)</f>
        <v/>
      </c>
      <c r="B913" s="23" t="str">
        <f>IF(A913="","",[1]qryCompletedTSPPayments!$B913)</f>
        <v/>
      </c>
      <c r="C913" s="24" t="str">
        <f>IF(A913="","",[1]qryCompletedTSPPayments!$C913)</f>
        <v/>
      </c>
      <c r="D913" s="24" t="str">
        <f>IF(A913="","",[1]qryCompletedTSPPayments!$D913)</f>
        <v/>
      </c>
    </row>
    <row r="914" spans="1:4" x14ac:dyDescent="0.2">
      <c r="A914" t="str">
        <f>IF([1]qryCompletedTSPPayments!$A914="","",[1]qryCompletedTSPPayments!$A914)</f>
        <v/>
      </c>
      <c r="B914" s="23" t="str">
        <f>IF(A914="","",[1]qryCompletedTSPPayments!$B914)</f>
        <v/>
      </c>
      <c r="C914" s="24" t="str">
        <f>IF(A914="","",[1]qryCompletedTSPPayments!$C914)</f>
        <v/>
      </c>
      <c r="D914" s="24" t="str">
        <f>IF(A914="","",[1]qryCompletedTSPPayments!$D914)</f>
        <v/>
      </c>
    </row>
    <row r="915" spans="1:4" x14ac:dyDescent="0.2">
      <c r="A915" t="str">
        <f>IF([1]qryCompletedTSPPayments!$A915="","",[1]qryCompletedTSPPayments!$A915)</f>
        <v/>
      </c>
      <c r="B915" s="23" t="str">
        <f>IF(A915="","",[1]qryCompletedTSPPayments!$B915)</f>
        <v/>
      </c>
      <c r="C915" s="24" t="str">
        <f>IF(A915="","",[1]qryCompletedTSPPayments!$C915)</f>
        <v/>
      </c>
      <c r="D915" s="24" t="str">
        <f>IF(A915="","",[1]qryCompletedTSPPayments!$D915)</f>
        <v/>
      </c>
    </row>
    <row r="916" spans="1:4" x14ac:dyDescent="0.2">
      <c r="A916" t="str">
        <f>IF([1]qryCompletedTSPPayments!$A916="","",[1]qryCompletedTSPPayments!$A916)</f>
        <v/>
      </c>
      <c r="B916" s="23" t="str">
        <f>IF(A916="","",[1]qryCompletedTSPPayments!$B916)</f>
        <v/>
      </c>
      <c r="C916" s="24" t="str">
        <f>IF(A916="","",[1]qryCompletedTSPPayments!$C916)</f>
        <v/>
      </c>
      <c r="D916" s="24" t="str">
        <f>IF(A916="","",[1]qryCompletedTSPPayments!$D916)</f>
        <v/>
      </c>
    </row>
    <row r="917" spans="1:4" x14ac:dyDescent="0.2">
      <c r="A917" t="str">
        <f>IF([1]qryCompletedTSPPayments!$A917="","",[1]qryCompletedTSPPayments!$A917)</f>
        <v/>
      </c>
      <c r="B917" s="23" t="str">
        <f>IF(A917="","",[1]qryCompletedTSPPayments!$B917)</f>
        <v/>
      </c>
      <c r="C917" s="24" t="str">
        <f>IF(A917="","",[1]qryCompletedTSPPayments!$C917)</f>
        <v/>
      </c>
      <c r="D917" s="24" t="str">
        <f>IF(A917="","",[1]qryCompletedTSPPayments!$D917)</f>
        <v/>
      </c>
    </row>
    <row r="918" spans="1:4" x14ac:dyDescent="0.2">
      <c r="A918" t="str">
        <f>IF([1]qryCompletedTSPPayments!$A918="","",[1]qryCompletedTSPPayments!$A918)</f>
        <v/>
      </c>
      <c r="B918" s="23" t="str">
        <f>IF(A918="","",[1]qryCompletedTSPPayments!$B918)</f>
        <v/>
      </c>
      <c r="C918" s="24" t="str">
        <f>IF(A918="","",[1]qryCompletedTSPPayments!$C918)</f>
        <v/>
      </c>
      <c r="D918" s="24" t="str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v/>
      </c>
      <c r="B919" s="23" t="str">
        <f>IF(A919="","",[1]qryCompletedTSPPayments!$B919)</f>
        <v/>
      </c>
      <c r="C919" s="24" t="str">
        <f>IF(A919="","",[1]qryCompletedTSPPayments!$C919)</f>
        <v/>
      </c>
      <c r="D919" s="24" t="str">
        <f>IF(A919="","",[1]qryCompletedTSPPayments!$D919)</f>
        <v/>
      </c>
    </row>
    <row r="920" spans="1:4" x14ac:dyDescent="0.2">
      <c r="A920" t="str">
        <f>IF([1]qryCompletedTSPPayments!$A920="","",[1]qryCompletedTSPPayments!$A920)</f>
        <v/>
      </c>
      <c r="B920" s="23" t="str">
        <f>IF(A920="","",[1]qryCompletedTSPPayments!$B920)</f>
        <v/>
      </c>
      <c r="C920" s="24" t="str">
        <f>IF(A920="","",[1]qryCompletedTSPPayments!$C920)</f>
        <v/>
      </c>
      <c r="D920" s="24" t="str">
        <f>IF(A920="","",[1]qryCompletedTSPPayments!$D920)</f>
        <v/>
      </c>
    </row>
    <row r="921" spans="1:4" x14ac:dyDescent="0.2">
      <c r="A921" t="str">
        <f>IF([1]qryCompletedTSPPayments!$A921="","",[1]qryCompletedTSPPayments!$A921)</f>
        <v/>
      </c>
      <c r="B921" s="23" t="str">
        <f>IF(A921="","",[1]qryCompletedTSPPayments!$B921)</f>
        <v/>
      </c>
      <c r="C921" s="24" t="str">
        <f>IF(A921="","",[1]qryCompletedTSPPayments!$C921)</f>
        <v/>
      </c>
      <c r="D921" s="24" t="str">
        <f>IF(A921="","",[1]qryCompletedTSPPayments!$D921)</f>
        <v/>
      </c>
    </row>
    <row r="922" spans="1:4" x14ac:dyDescent="0.2">
      <c r="A922" t="str">
        <f>IF([1]qryCompletedTSPPayments!$A922="","",[1]qryCompletedTSPPayments!$A922)</f>
        <v/>
      </c>
      <c r="B922" s="23" t="str">
        <f>IF(A922="","",[1]qryCompletedTSPPayments!$B922)</f>
        <v/>
      </c>
      <c r="C922" s="24" t="str">
        <f>IF(A922="","",[1]qryCompletedTSPPayments!$C922)</f>
        <v/>
      </c>
      <c r="D922" s="24" t="str">
        <f>IF(A922="","",[1]qryCompletedTSPPayments!$D922)</f>
        <v/>
      </c>
    </row>
    <row r="923" spans="1:4" x14ac:dyDescent="0.2">
      <c r="A923" t="str">
        <f>IF([1]qryCompletedTSPPayments!$A923="","",[1]qryCompletedTSPPayments!$A923)</f>
        <v/>
      </c>
      <c r="B923" s="23" t="str">
        <f>IF(A923="","",[1]qryCompletedTSPPayments!$B923)</f>
        <v/>
      </c>
      <c r="C923" s="24" t="str">
        <f>IF(A923="","",[1]qryCompletedTSPPayments!$C923)</f>
        <v/>
      </c>
      <c r="D923" s="24" t="str">
        <f>IF(A923="","",[1]qryCompletedTSPPayments!$D923)</f>
        <v/>
      </c>
    </row>
    <row r="924" spans="1:4" x14ac:dyDescent="0.2">
      <c r="A924" t="str">
        <f>IF([1]qryCompletedTSPPayments!$A924="","",[1]qryCompletedTSPPayments!$A924)</f>
        <v/>
      </c>
      <c r="B924" s="23" t="str">
        <f>IF(A924="","",[1]qryCompletedTSPPayments!$B924)</f>
        <v/>
      </c>
      <c r="C924" s="24" t="str">
        <f>IF(A924="","",[1]qryCompletedTSPPayments!$C924)</f>
        <v/>
      </c>
      <c r="D924" s="24" t="str">
        <f>IF(A924="","",[1]qryCompletedTSPPayments!$D924)</f>
        <v/>
      </c>
    </row>
    <row r="925" spans="1:4" x14ac:dyDescent="0.2">
      <c r="A925" t="str">
        <f>IF([1]qryCompletedTSPPayments!$A925="","",[1]qryCompletedTSPPayments!$A925)</f>
        <v/>
      </c>
      <c r="B925" s="23" t="str">
        <f>IF(A925="","",[1]qryCompletedTSPPayments!$B925)</f>
        <v/>
      </c>
      <c r="C925" s="24" t="str">
        <f>IF(A925="","",[1]qryCompletedTSPPayments!$C925)</f>
        <v/>
      </c>
      <c r="D925" s="24" t="str">
        <f>IF(A925="","",[1]qryCompletedTSPPayments!$D925)</f>
        <v/>
      </c>
    </row>
    <row r="926" spans="1:4" x14ac:dyDescent="0.2">
      <c r="A926" t="str">
        <f>IF([1]qryCompletedTSPPayments!$A926="","",[1]qryCompletedTSPPayments!$A926)</f>
        <v/>
      </c>
      <c r="B926" s="23" t="str">
        <f>IF(A926="","",[1]qryCompletedTSPPayments!$B926)</f>
        <v/>
      </c>
      <c r="C926" s="24" t="str">
        <f>IF(A926="","",[1]qryCompletedTSPPayments!$C926)</f>
        <v/>
      </c>
      <c r="D926" s="24" t="str">
        <f>IF(A926="","",[1]qryCompletedTSPPayments!$D926)</f>
        <v/>
      </c>
    </row>
    <row r="927" spans="1:4" x14ac:dyDescent="0.2">
      <c r="A927" t="str">
        <f>IF([1]qryCompletedTSPPayments!$A927="","",[1]qryCompletedTSPPayments!$A927)</f>
        <v/>
      </c>
      <c r="B927" s="23" t="str">
        <f>IF(A927="","",[1]qryCompletedTSPPayments!$B927)</f>
        <v/>
      </c>
      <c r="C927" s="24" t="str">
        <f>IF(A927="","",[1]qryCompletedTSPPayments!$C927)</f>
        <v/>
      </c>
      <c r="D927" s="24" t="str">
        <f>IF(A927="","",[1]qryCompletedTSPPayments!$D927)</f>
        <v/>
      </c>
    </row>
    <row r="928" spans="1:4" x14ac:dyDescent="0.2">
      <c r="A928" t="str">
        <f>IF([1]qryCompletedTSPPayments!$A928="","",[1]qryCompletedTSPPayments!$A928)</f>
        <v/>
      </c>
      <c r="B928" s="23" t="str">
        <f>IF(A928="","",[1]qryCompletedTSPPayments!$B928)</f>
        <v/>
      </c>
      <c r="C928" s="24" t="str">
        <f>IF(A928="","",[1]qryCompletedTSPPayments!$C928)</f>
        <v/>
      </c>
      <c r="D928" s="24" t="str">
        <f>IF(A928="","",[1]qryCompletedTSPPayments!$D928)</f>
        <v/>
      </c>
    </row>
    <row r="929" spans="1:4" x14ac:dyDescent="0.2">
      <c r="A929" t="str">
        <f>IF([1]qryCompletedTSPPayments!$A929="","",[1]qryCompletedTSPPayments!$A929)</f>
        <v/>
      </c>
      <c r="B929" s="23" t="str">
        <f>IF(A929="","",[1]qryCompletedTSPPayments!$B929)</f>
        <v/>
      </c>
      <c r="C929" s="24" t="str">
        <f>IF(A929="","",[1]qryCompletedTSPPayments!$C929)</f>
        <v/>
      </c>
      <c r="D929" s="24" t="str">
        <f>IF(A929="","",[1]qryCompletedTSPPayments!$D929)</f>
        <v/>
      </c>
    </row>
    <row r="930" spans="1:4" x14ac:dyDescent="0.2">
      <c r="A930" t="str">
        <f>IF([1]qryCompletedTSPPayments!$A930="","",[1]qryCompletedTSPPayments!$A930)</f>
        <v/>
      </c>
      <c r="B930" s="23" t="str">
        <f>IF(A930="","",[1]qryCompletedTSPPayments!$B930)</f>
        <v/>
      </c>
      <c r="C930" s="24" t="str">
        <f>IF(A930="","",[1]qryCompletedTSPPayments!$C930)</f>
        <v/>
      </c>
      <c r="D930" s="24" t="str">
        <f>IF(A930="","",[1]qryCompletedTSPPayments!$D930)</f>
        <v/>
      </c>
    </row>
    <row r="931" spans="1:4" x14ac:dyDescent="0.2">
      <c r="A931" t="str">
        <f>IF([1]qryCompletedTSPPayments!$A931="","",[1]qryCompletedTSPPayments!$A931)</f>
        <v/>
      </c>
      <c r="B931" s="23" t="str">
        <f>IF(A931="","",[1]qryCompletedTSPPayments!$B931)</f>
        <v/>
      </c>
      <c r="C931" s="24" t="str">
        <f>IF(A931="","",[1]qryCompletedTSPPayments!$C931)</f>
        <v/>
      </c>
      <c r="D931" s="24" t="str">
        <f>IF(A931="","",[1]qryCompletedTSPPayments!$D931)</f>
        <v/>
      </c>
    </row>
    <row r="932" spans="1:4" x14ac:dyDescent="0.2">
      <c r="A932" t="str">
        <f>IF([1]qryCompletedTSPPayments!$A932="","",[1]qryCompletedTSPPayments!$A932)</f>
        <v/>
      </c>
      <c r="B932" s="23" t="str">
        <f>IF(A932="","",[1]qryCompletedTSPPayments!$B932)</f>
        <v/>
      </c>
      <c r="C932" s="24" t="str">
        <f>IF(A932="","",[1]qryCompletedTSPPayments!$C932)</f>
        <v/>
      </c>
      <c r="D932" s="24" t="str">
        <f>IF(A932="","",[1]qryCompletedTSPPayments!$D932)</f>
        <v/>
      </c>
    </row>
    <row r="933" spans="1:4" x14ac:dyDescent="0.2">
      <c r="A933" t="str">
        <f>IF([1]qryCompletedTSPPayments!$A933="","",[1]qryCompletedTSPPayments!$A933)</f>
        <v/>
      </c>
      <c r="B933" s="23" t="str">
        <f>IF(A933="","",[1]qryCompletedTSPPayments!$B933)</f>
        <v/>
      </c>
      <c r="C933" s="24" t="str">
        <f>IF(A933="","",[1]qryCompletedTSPPayments!$C933)</f>
        <v/>
      </c>
      <c r="D933" s="24" t="str">
        <f>IF(A933="","",[1]qryCompletedTSPPayments!$D933)</f>
        <v/>
      </c>
    </row>
    <row r="934" spans="1:4" x14ac:dyDescent="0.2">
      <c r="A934" t="str">
        <f>IF([1]qryCompletedTSPPayments!$A934="","",[1]qryCompletedTSPPayments!$A934)</f>
        <v/>
      </c>
      <c r="B934" s="23" t="str">
        <f>IF(A934="","",[1]qryCompletedTSPPayments!$B934)</f>
        <v/>
      </c>
      <c r="C934" s="24" t="str">
        <f>IF(A934="","",[1]qryCompletedTSPPayments!$C934)</f>
        <v/>
      </c>
      <c r="D934" s="24" t="str">
        <f>IF(A934="","",[1]qryCompletedTSPPayments!$D934)</f>
        <v/>
      </c>
    </row>
    <row r="935" spans="1:4" x14ac:dyDescent="0.2">
      <c r="A935" t="str">
        <f>IF([1]qryCompletedTSPPayments!$A935="","",[1]qryCompletedTSPPayments!$A935)</f>
        <v/>
      </c>
      <c r="B935" s="23" t="str">
        <f>IF(A935="","",[1]qryCompletedTSPPayments!$B935)</f>
        <v/>
      </c>
      <c r="C935" s="24" t="str">
        <f>IF(A935="","",[1]qryCompletedTSPPayments!$C935)</f>
        <v/>
      </c>
      <c r="D935" s="24" t="str">
        <f>IF(A935="","",[1]qryCompletedTSPPayments!$D935)</f>
        <v/>
      </c>
    </row>
    <row r="936" spans="1:4" x14ac:dyDescent="0.2">
      <c r="A936" t="str">
        <f>IF([1]qryCompletedTSPPayments!$A936="","",[1]qryCompletedTSPPayments!$A936)</f>
        <v/>
      </c>
      <c r="B936" s="23" t="str">
        <f>IF(A936="","",[1]qryCompletedTSPPayments!$B936)</f>
        <v/>
      </c>
      <c r="C936" s="24" t="str">
        <f>IF(A936="","",[1]qryCompletedTSPPayments!$C936)</f>
        <v/>
      </c>
      <c r="D936" s="24" t="str">
        <f>IF(A936="","",[1]qryCompletedTSPPayments!$D936)</f>
        <v/>
      </c>
    </row>
    <row r="937" spans="1:4" x14ac:dyDescent="0.2">
      <c r="A937" t="str">
        <f>IF([1]qryCompletedTSPPayments!$A937="","",[1]qryCompletedTSPPayments!$A937)</f>
        <v/>
      </c>
      <c r="B937" s="23" t="str">
        <f>IF(A937="","",[1]qryCompletedTSPPayments!$B937)</f>
        <v/>
      </c>
      <c r="C937" s="24" t="str">
        <f>IF(A937="","",[1]qryCompletedTSPPayments!$C937)</f>
        <v/>
      </c>
      <c r="D937" s="24" t="str">
        <f>IF(A937="","",[1]qryCompletedTSPPayments!$D937)</f>
        <v/>
      </c>
    </row>
    <row r="938" spans="1:4" x14ac:dyDescent="0.2">
      <c r="A938" t="str">
        <f>IF([1]qryCompletedTSPPayments!$A938="","",[1]qryCompletedTSPPayments!$A938)</f>
        <v/>
      </c>
      <c r="B938" s="23" t="str">
        <f>IF(A938="","",[1]qryCompletedTSPPayments!$B938)</f>
        <v/>
      </c>
      <c r="C938" s="24" t="str">
        <f>IF(A938="","",[1]qryCompletedTSPPayments!$C938)</f>
        <v/>
      </c>
      <c r="D938" s="24" t="str">
        <f>IF(A938="","",[1]qryCompletedTSPPayments!$D938)</f>
        <v/>
      </c>
    </row>
    <row r="939" spans="1:4" x14ac:dyDescent="0.2">
      <c r="A939" t="str">
        <f>IF([1]qryCompletedTSPPayments!$A939="","",[1]qryCompletedTSPPayments!$A939)</f>
        <v/>
      </c>
      <c r="B939" s="23" t="str">
        <f>IF(A939="","",[1]qryCompletedTSPPayments!$B939)</f>
        <v/>
      </c>
      <c r="C939" s="24" t="str">
        <f>IF(A939="","",[1]qryCompletedTSPPayments!$C939)</f>
        <v/>
      </c>
      <c r="D939" s="24" t="str">
        <f>IF(A939="","",[1]qryCompletedTSPPayments!$D939)</f>
        <v/>
      </c>
    </row>
    <row r="940" spans="1:4" x14ac:dyDescent="0.2">
      <c r="A940" t="str">
        <f>IF([1]qryCompletedTSPPayments!$A940="","",[1]qryCompletedTSPPayments!$A940)</f>
        <v/>
      </c>
      <c r="B940" s="23" t="str">
        <f>IF(A940="","",[1]qryCompletedTSPPayments!$B940)</f>
        <v/>
      </c>
      <c r="C940" s="24" t="str">
        <f>IF(A940="","",[1]qryCompletedTSPPayments!$C940)</f>
        <v/>
      </c>
      <c r="D940" s="24" t="str">
        <f>IF(A940="","",[1]qryCompletedTSPPayments!$D940)</f>
        <v/>
      </c>
    </row>
    <row r="941" spans="1:4" x14ac:dyDescent="0.2">
      <c r="A941" t="str">
        <f>IF([1]qryCompletedTSPPayments!$A941="","",[1]qryCompletedTSPPayments!$A941)</f>
        <v/>
      </c>
      <c r="B941" s="23" t="str">
        <f>IF(A941="","",[1]qryCompletedTSPPayments!$B941)</f>
        <v/>
      </c>
      <c r="C941" s="24" t="str">
        <f>IF(A941="","",[1]qryCompletedTSPPayments!$C941)</f>
        <v/>
      </c>
      <c r="D941" s="24" t="str">
        <f>IF(A941="","",[1]qryCompletedTSPPayments!$D941)</f>
        <v/>
      </c>
    </row>
    <row r="942" spans="1:4" x14ac:dyDescent="0.2">
      <c r="A942" t="str">
        <f>IF([1]qryCompletedTSPPayments!$A942="","",[1]qryCompletedTSPPayments!$A942)</f>
        <v/>
      </c>
      <c r="B942" s="23" t="str">
        <f>IF(A942="","",[1]qryCompletedTSPPayments!$B942)</f>
        <v/>
      </c>
      <c r="C942" s="24" t="str">
        <f>IF(A942="","",[1]qryCompletedTSPPayments!$C942)</f>
        <v/>
      </c>
      <c r="D942" s="24" t="str">
        <f>IF(A942="","",[1]qryCompletedTSPPayments!$D942)</f>
        <v/>
      </c>
    </row>
    <row r="943" spans="1:4" x14ac:dyDescent="0.2">
      <c r="A943" t="str">
        <f>IF([1]qryCompletedTSPPayments!$A943="","",[1]qryCompletedTSPPayments!$A943)</f>
        <v/>
      </c>
      <c r="B943" s="23" t="str">
        <f>IF(A943="","",[1]qryCompletedTSPPayments!$B943)</f>
        <v/>
      </c>
      <c r="C943" s="24" t="str">
        <f>IF(A943="","",[1]qryCompletedTSPPayments!$C943)</f>
        <v/>
      </c>
      <c r="D943" s="24" t="str">
        <f>IF(A943="","",[1]qryCompletedTSPPayments!$D943)</f>
        <v/>
      </c>
    </row>
    <row r="944" spans="1:4" x14ac:dyDescent="0.2">
      <c r="A944" t="str">
        <f>IF([1]qryCompletedTSPPayments!$A944="","",[1]qryCompletedTSPPayments!$A944)</f>
        <v/>
      </c>
      <c r="B944" s="23" t="str">
        <f>IF(A944="","",[1]qryCompletedTSPPayments!$B944)</f>
        <v/>
      </c>
      <c r="C944" s="24" t="str">
        <f>IF(A944="","",[1]qryCompletedTSPPayments!$C944)</f>
        <v/>
      </c>
      <c r="D944" s="24" t="str">
        <f>IF(A944="","",[1]qryCompletedTSPPayments!$D944)</f>
        <v/>
      </c>
    </row>
    <row r="945" spans="1:4" x14ac:dyDescent="0.2">
      <c r="A945" t="str">
        <f>IF([1]qryCompletedTSPPayments!$A945="","",[1]qryCompletedTSPPayments!$A945)</f>
        <v/>
      </c>
      <c r="B945" s="23" t="str">
        <f>IF(A945="","",[1]qryCompletedTSPPayments!$B945)</f>
        <v/>
      </c>
      <c r="C945" s="24" t="str">
        <f>IF(A945="","",[1]qryCompletedTSPPayments!$C945)</f>
        <v/>
      </c>
      <c r="D945" s="24" t="str">
        <f>IF(A945="","",[1]qryCompletedTSPPayments!$D945)</f>
        <v/>
      </c>
    </row>
    <row r="946" spans="1:4" x14ac:dyDescent="0.2">
      <c r="A946" t="str">
        <f>IF([1]qryCompletedTSPPayments!$A946="","",[1]qryCompletedTSPPayments!$A946)</f>
        <v/>
      </c>
      <c r="B946" s="23" t="str">
        <f>IF(A946="","",[1]qryCompletedTSPPayments!$B946)</f>
        <v/>
      </c>
      <c r="C946" s="24" t="str">
        <f>IF(A946="","",[1]qryCompletedTSPPayments!$C946)</f>
        <v/>
      </c>
      <c r="D946" s="24" t="str">
        <f>IF(A946="","",[1]qryCompletedTSPPayments!$D946)</f>
        <v/>
      </c>
    </row>
    <row r="947" spans="1:4" x14ac:dyDescent="0.2">
      <c r="A947" t="str">
        <f>IF([1]qryCompletedTSPPayments!$A947="","",[1]qryCompletedTSPPayments!$A947)</f>
        <v/>
      </c>
      <c r="B947" s="23" t="str">
        <f>IF(A947="","",[1]qryCompletedTSPPayments!$B947)</f>
        <v/>
      </c>
      <c r="C947" s="24" t="str">
        <f>IF(A947="","",[1]qryCompletedTSPPayments!$C947)</f>
        <v/>
      </c>
      <c r="D947" s="24" t="str">
        <f>IF(A947="","",[1]qryCompletedTSPPayments!$D947)</f>
        <v/>
      </c>
    </row>
    <row r="948" spans="1:4" x14ac:dyDescent="0.2">
      <c r="A948" t="str">
        <f>IF([1]qryCompletedTSPPayments!$A948="","",[1]qryCompletedTSPPayments!$A948)</f>
        <v/>
      </c>
      <c r="B948" s="23" t="str">
        <f>IF(A948="","",[1]qryCompletedTSPPayments!$B948)</f>
        <v/>
      </c>
      <c r="C948" s="24" t="str">
        <f>IF(A948="","",[1]qryCompletedTSPPayments!$C948)</f>
        <v/>
      </c>
      <c r="D948" s="24" t="str">
        <f>IF(A948="","",[1]qryCompletedTSPPayments!$D948)</f>
        <v/>
      </c>
    </row>
    <row r="949" spans="1:4" x14ac:dyDescent="0.2">
      <c r="A949" t="str">
        <f>IF([1]qryCompletedTSPPayments!$A949="","",[1]qryCompletedTSPPayments!$A949)</f>
        <v/>
      </c>
      <c r="B949" s="23" t="str">
        <f>IF(A949="","",[1]qryCompletedTSPPayments!$B949)</f>
        <v/>
      </c>
      <c r="C949" s="24" t="str">
        <f>IF(A949="","",[1]qryCompletedTSPPayments!$C949)</f>
        <v/>
      </c>
      <c r="D949" s="24" t="str">
        <f>IF(A949="","",[1]qryCompletedTSPPayments!$D949)</f>
        <v/>
      </c>
    </row>
    <row r="950" spans="1:4" x14ac:dyDescent="0.2">
      <c r="A950" t="str">
        <f>IF([1]qryCompletedTSPPayments!$A950="","",[1]qryCompletedTSPPayments!$A950)</f>
        <v/>
      </c>
      <c r="B950" s="23" t="str">
        <f>IF(A950="","",[1]qryCompletedTSPPayments!$B950)</f>
        <v/>
      </c>
      <c r="C950" s="24" t="str">
        <f>IF(A950="","",[1]qryCompletedTSPPayments!$C950)</f>
        <v/>
      </c>
      <c r="D950" s="24" t="str">
        <f>IF(A950="","",[1]qryCompletedTSPPayments!$D950)</f>
        <v/>
      </c>
    </row>
    <row r="951" spans="1:4" x14ac:dyDescent="0.2">
      <c r="A951" t="str">
        <f>IF([1]qryCompletedTSPPayments!$A951="","",[1]qryCompletedTSPPayments!$A951)</f>
        <v/>
      </c>
      <c r="B951" s="23" t="str">
        <f>IF(A951="","",[1]qryCompletedTSPPayments!$B951)</f>
        <v/>
      </c>
      <c r="C951" s="24" t="str">
        <f>IF(A951="","",[1]qryCompletedTSPPayments!$C951)</f>
        <v/>
      </c>
      <c r="D951" s="24" t="str">
        <f>IF(A951="","",[1]qryCompletedTSPPayments!$D951)</f>
        <v/>
      </c>
    </row>
    <row r="952" spans="1:4" x14ac:dyDescent="0.2">
      <c r="A952" t="str">
        <f>IF([1]qryCompletedTSPPayments!$A952="","",[1]qryCompletedTSPPayments!$A952)</f>
        <v/>
      </c>
      <c r="B952" s="23" t="str">
        <f>IF(A952="","",[1]qryCompletedTSPPayments!$B952)</f>
        <v/>
      </c>
      <c r="C952" s="24" t="str">
        <f>IF(A952="","",[1]qryCompletedTSPPayments!$C952)</f>
        <v/>
      </c>
      <c r="D952" s="24" t="str">
        <f>IF(A952="","",[1]qryCompletedTSPPayments!$D952)</f>
        <v/>
      </c>
    </row>
    <row r="953" spans="1:4" x14ac:dyDescent="0.2">
      <c r="A953" t="str">
        <f>IF([1]qryCompletedTSPPayments!$A953="","",[1]qryCompletedTSPPayments!$A953)</f>
        <v/>
      </c>
      <c r="B953" s="23" t="str">
        <f>IF(A953="","",[1]qryCompletedTSPPayments!$B953)</f>
        <v/>
      </c>
      <c r="C953" s="24" t="str">
        <f>IF(A953="","",[1]qryCompletedTSPPayments!$C953)</f>
        <v/>
      </c>
      <c r="D953" s="24" t="str">
        <f>IF(A953="","",[1]qryCompletedTSPPayments!$D953)</f>
        <v/>
      </c>
    </row>
    <row r="954" spans="1:4" x14ac:dyDescent="0.2">
      <c r="A954" t="str">
        <f>IF([1]qryCompletedTSPPayments!$A954="","",[1]qryCompletedTSPPayments!$A954)</f>
        <v/>
      </c>
      <c r="B954" s="23" t="str">
        <f>IF(A954="","",[1]qryCompletedTSPPayments!$B954)</f>
        <v/>
      </c>
      <c r="C954" s="24" t="str">
        <f>IF(A954="","",[1]qryCompletedTSPPayments!$C954)</f>
        <v/>
      </c>
      <c r="D954" s="24" t="str">
        <f>IF(A954="","",[1]qryCompletedTSPPayments!$D954)</f>
        <v/>
      </c>
    </row>
    <row r="955" spans="1:4" x14ac:dyDescent="0.2">
      <c r="A955" t="str">
        <f>IF([1]qryCompletedTSPPayments!$A955="","",[1]qryCompletedTSPPayments!$A955)</f>
        <v/>
      </c>
      <c r="B955" s="23" t="str">
        <f>IF(A955="","",[1]qryCompletedTSPPayments!$B955)</f>
        <v/>
      </c>
      <c r="C955" s="24" t="str">
        <f>IF(A955="","",[1]qryCompletedTSPPayments!$C955)</f>
        <v/>
      </c>
      <c r="D955" s="24" t="str">
        <f>IF(A955="","",[1]qryCompletedTSPPayments!$D955)</f>
        <v/>
      </c>
    </row>
    <row r="956" spans="1:4" x14ac:dyDescent="0.2">
      <c r="A956" t="str">
        <f>IF([1]qryCompletedTSPPayments!$A956="","",[1]qryCompletedTSPPayments!$A956)</f>
        <v/>
      </c>
      <c r="B956" s="23" t="str">
        <f>IF(A956="","",[1]qryCompletedTSPPayments!$B956)</f>
        <v/>
      </c>
      <c r="C956" s="24" t="str">
        <f>IF(A956="","",[1]qryCompletedTSPPayments!$C956)</f>
        <v/>
      </c>
      <c r="D956" s="24" t="str">
        <f>IF(A956="","",[1]qryCompletedTSPPayments!$D956)</f>
        <v/>
      </c>
    </row>
    <row r="957" spans="1:4" x14ac:dyDescent="0.2">
      <c r="A957" t="str">
        <f>IF([1]qryCompletedTSPPayments!$A957="","",[1]qryCompletedTSPPayments!$A957)</f>
        <v/>
      </c>
      <c r="B957" s="23" t="str">
        <f>IF(A957="","",[1]qryCompletedTSPPayments!$B957)</f>
        <v/>
      </c>
      <c r="C957" s="24" t="str">
        <f>IF(A957="","",[1]qryCompletedTSPPayments!$C957)</f>
        <v/>
      </c>
      <c r="D957" s="24" t="str">
        <f>IF(A957="","",[1]qryCompletedTSPPayments!$D957)</f>
        <v/>
      </c>
    </row>
    <row r="958" spans="1:4" x14ac:dyDescent="0.2">
      <c r="A958" t="str">
        <f>IF([1]qryCompletedTSPPayments!$A958="","",[1]qryCompletedTSPPayments!$A958)</f>
        <v/>
      </c>
      <c r="B958" s="23" t="str">
        <f>IF(A958="","",[1]qryCompletedTSPPayments!$B958)</f>
        <v/>
      </c>
      <c r="C958" s="24" t="str">
        <f>IF(A958="","",[1]qryCompletedTSPPayments!$C958)</f>
        <v/>
      </c>
      <c r="D958" s="24" t="str">
        <f>IF(A958="","",[1]qryCompletedTSPPayments!$D958)</f>
        <v/>
      </c>
    </row>
    <row r="959" spans="1:4" x14ac:dyDescent="0.2">
      <c r="A959" t="str">
        <f>IF([1]qryCompletedTSPPayments!$A959="","",[1]qryCompletedTSPPayments!$A959)</f>
        <v/>
      </c>
      <c r="B959" s="23" t="str">
        <f>IF(A959="","",[1]qryCompletedTSPPayments!$B959)</f>
        <v/>
      </c>
      <c r="C959" s="24" t="str">
        <f>IF(A959="","",[1]qryCompletedTSPPayments!$C959)</f>
        <v/>
      </c>
      <c r="D959" s="24" t="str">
        <f>IF(A959="","",[1]qryCompletedTSPPayments!$D959)</f>
        <v/>
      </c>
    </row>
    <row r="960" spans="1:4" x14ac:dyDescent="0.2">
      <c r="A960" t="str">
        <f>IF([1]qryCompletedTSPPayments!$A960="","",[1]qryCompletedTSPPayments!$A960)</f>
        <v/>
      </c>
      <c r="B960" s="23" t="str">
        <f>IF(A960="","",[1]qryCompletedTSPPayments!$B960)</f>
        <v/>
      </c>
      <c r="C960" s="24" t="str">
        <f>IF(A960="","",[1]qryCompletedTSPPayments!$C960)</f>
        <v/>
      </c>
      <c r="D960" s="24" t="str">
        <f>IF(A960="","",[1]qryCompletedTSPPayments!$D960)</f>
        <v/>
      </c>
    </row>
    <row r="961" spans="1:4" x14ac:dyDescent="0.2">
      <c r="A961" t="str">
        <f>IF([1]qryCompletedTSPPayments!$A961="","",[1]qryCompletedTSPPayments!$A961)</f>
        <v/>
      </c>
      <c r="B961" s="23" t="str">
        <f>IF(A961="","",[1]qryCompletedTSPPayments!$B961)</f>
        <v/>
      </c>
      <c r="C961" s="24" t="str">
        <f>IF(A961="","",[1]qryCompletedTSPPayments!$C961)</f>
        <v/>
      </c>
      <c r="D961" s="24" t="str">
        <f>IF(A961="","",[1]qryCompletedTSPPayments!$D961)</f>
        <v/>
      </c>
    </row>
    <row r="962" spans="1:4" x14ac:dyDescent="0.2">
      <c r="A962" t="str">
        <f>IF([1]qryCompletedTSPPayments!$A962="","",[1]qryCompletedTSPPayments!$A962)</f>
        <v/>
      </c>
      <c r="B962" s="23" t="str">
        <f>IF(A962="","",[1]qryCompletedTSPPayments!$B962)</f>
        <v/>
      </c>
      <c r="C962" s="24" t="str">
        <f>IF(A962="","",[1]qryCompletedTSPPayments!$C962)</f>
        <v/>
      </c>
      <c r="D962" s="24" t="str">
        <f>IF(A962="","",[1]qryCompletedTSPPayments!$D962)</f>
        <v/>
      </c>
    </row>
    <row r="963" spans="1:4" x14ac:dyDescent="0.2">
      <c r="A963" t="str">
        <f>IF([1]qryCompletedTSPPayments!$A963="","",[1]qryCompletedTSPPayments!$A963)</f>
        <v/>
      </c>
      <c r="B963" s="23" t="str">
        <f>IF(A963="","",[1]qryCompletedTSPPayments!$B963)</f>
        <v/>
      </c>
      <c r="C963" s="24" t="str">
        <f>IF(A963="","",[1]qryCompletedTSPPayments!$C963)</f>
        <v/>
      </c>
      <c r="D963" s="24" t="str">
        <f>IF(A963="","",[1]qryCompletedTSPPayments!$D963)</f>
        <v/>
      </c>
    </row>
    <row r="964" spans="1:4" x14ac:dyDescent="0.2">
      <c r="A964" t="str">
        <f>IF([1]qryCompletedTSPPayments!$A964="","",[1]qryCompletedTSPPayments!$A964)</f>
        <v/>
      </c>
      <c r="B964" s="23" t="str">
        <f>IF(A964="","",[1]qryCompletedTSPPayments!$B964)</f>
        <v/>
      </c>
      <c r="C964" s="24" t="str">
        <f>IF(A964="","",[1]qryCompletedTSPPayments!$C964)</f>
        <v/>
      </c>
      <c r="D964" s="24" t="str">
        <f>IF(A964="","",[1]qryCompletedTSPPayments!$D964)</f>
        <v/>
      </c>
    </row>
    <row r="965" spans="1:4" x14ac:dyDescent="0.2">
      <c r="A965" t="str">
        <f>IF([1]qryCompletedTSPPayments!$A965="","",[1]qryCompletedTSPPayments!$A965)</f>
        <v/>
      </c>
      <c r="B965" s="23" t="str">
        <f>IF(A965="","",[1]qryCompletedTSPPayments!$B965)</f>
        <v/>
      </c>
      <c r="C965" s="24" t="str">
        <f>IF(A965="","",[1]qryCompletedTSPPayments!$C965)</f>
        <v/>
      </c>
      <c r="D965" s="24" t="str">
        <f>IF(A965="","",[1]qryCompletedTSPPayments!$D965)</f>
        <v/>
      </c>
    </row>
    <row r="966" spans="1:4" x14ac:dyDescent="0.2">
      <c r="A966" t="str">
        <f>IF([1]qryCompletedTSPPayments!$A966="","",[1]qryCompletedTSPPayments!$A966)</f>
        <v/>
      </c>
      <c r="B966" s="23" t="str">
        <f>IF(A966="","",[1]qryCompletedTSPPayments!$B966)</f>
        <v/>
      </c>
      <c r="C966" s="24" t="str">
        <f>IF(A966="","",[1]qryCompletedTSPPayments!$C966)</f>
        <v/>
      </c>
      <c r="D966" s="24" t="str">
        <f>IF(A966="","",[1]qryCompletedTSPPayments!$D966)</f>
        <v/>
      </c>
    </row>
    <row r="967" spans="1:4" x14ac:dyDescent="0.2">
      <c r="A967" t="str">
        <f>IF([1]qryCompletedTSPPayments!$A967="","",[1]qryCompletedTSPPayments!$A967)</f>
        <v/>
      </c>
      <c r="B967" s="23" t="str">
        <f>IF(A967="","",[1]qryCompletedTSPPayments!$B967)</f>
        <v/>
      </c>
      <c r="C967" s="24" t="str">
        <f>IF(A967="","",[1]qryCompletedTSPPayments!$C967)</f>
        <v/>
      </c>
      <c r="D967" s="24" t="str">
        <f>IF(A967="","",[1]qryCompletedTSPPayments!$D967)</f>
        <v/>
      </c>
    </row>
    <row r="968" spans="1:4" x14ac:dyDescent="0.2">
      <c r="A968" t="str">
        <f>IF([1]qryCompletedTSPPayments!$A968="","",[1]qryCompletedTSPPayments!$A968)</f>
        <v/>
      </c>
      <c r="B968" s="23" t="str">
        <f>IF(A968="","",[1]qryCompletedTSPPayments!$B968)</f>
        <v/>
      </c>
      <c r="C968" s="24" t="str">
        <f>IF(A968="","",[1]qryCompletedTSPPayments!$C968)</f>
        <v/>
      </c>
      <c r="D968" s="24" t="str">
        <f>IF(A968="","",[1]qryCompletedTSPPayments!$D968)</f>
        <v/>
      </c>
    </row>
    <row r="969" spans="1:4" x14ac:dyDescent="0.2">
      <c r="A969" t="str">
        <f>IF([1]qryCompletedTSPPayments!$A969="","",[1]qryCompletedTSPPayments!$A969)</f>
        <v/>
      </c>
      <c r="B969" s="23" t="str">
        <f>IF(A969="","",[1]qryCompletedTSPPayments!$B969)</f>
        <v/>
      </c>
      <c r="C969" s="24" t="str">
        <f>IF(A969="","",[1]qryCompletedTSPPayments!$C969)</f>
        <v/>
      </c>
      <c r="D969" s="24" t="str">
        <f>IF(A969="","",[1]qryCompletedTSPPayments!$D969)</f>
        <v/>
      </c>
    </row>
    <row r="970" spans="1:4" x14ac:dyDescent="0.2">
      <c r="A970" t="str">
        <f>IF([1]qryCompletedTSPPayments!$A970="","",[1]qryCompletedTSPPayments!$A970)</f>
        <v/>
      </c>
      <c r="B970" s="23" t="str">
        <f>IF(A970="","",[1]qryCompletedTSPPayments!$B970)</f>
        <v/>
      </c>
      <c r="C970" s="24" t="str">
        <f>IF(A970="","",[1]qryCompletedTSPPayments!$C970)</f>
        <v/>
      </c>
      <c r="D970" s="24" t="str">
        <f>IF(A970="","",[1]qryCompletedTSPPayments!$D970)</f>
        <v/>
      </c>
    </row>
    <row r="971" spans="1:4" x14ac:dyDescent="0.2">
      <c r="A971" t="str">
        <f>IF([1]qryCompletedTSPPayments!$A971="","",[1]qryCompletedTSPPayments!$A971)</f>
        <v/>
      </c>
      <c r="B971" s="23" t="str">
        <f>IF(A971="","",[1]qryCompletedTSPPayments!$B971)</f>
        <v/>
      </c>
      <c r="C971" s="24" t="str">
        <f>IF(A971="","",[1]qryCompletedTSPPayments!$C971)</f>
        <v/>
      </c>
      <c r="D971" s="24" t="str">
        <f>IF(A971="","",[1]qryCompletedTSPPayments!$D971)</f>
        <v/>
      </c>
    </row>
    <row r="972" spans="1:4" x14ac:dyDescent="0.2">
      <c r="A972" t="str">
        <f>IF([1]qryCompletedTSPPayments!$A972="","",[1]qryCompletedTSPPayments!$A972)</f>
        <v/>
      </c>
      <c r="B972" s="23" t="str">
        <f>IF(A972="","",[1]qryCompletedTSPPayments!$B972)</f>
        <v/>
      </c>
      <c r="C972" s="24" t="str">
        <f>IF(A972="","",[1]qryCompletedTSPPayments!$C972)</f>
        <v/>
      </c>
      <c r="D972" s="24" t="str">
        <f>IF(A972="","",[1]qryCompletedTSPPayments!$D972)</f>
        <v/>
      </c>
    </row>
    <row r="973" spans="1:4" x14ac:dyDescent="0.2">
      <c r="A973" t="str">
        <f>IF([1]qryCompletedTSPPayments!$A973="","",[1]qryCompletedTSPPayments!$A973)</f>
        <v/>
      </c>
      <c r="B973" s="23" t="str">
        <f>IF(A973="","",[1]qryCompletedTSPPayments!$B973)</f>
        <v/>
      </c>
      <c r="C973" s="24" t="str">
        <f>IF(A973="","",[1]qryCompletedTSPPayments!$C973)</f>
        <v/>
      </c>
      <c r="D973" s="24" t="str">
        <f>IF(A973="","",[1]qryCompletedTSPPayments!$D973)</f>
        <v/>
      </c>
    </row>
    <row r="974" spans="1:4" x14ac:dyDescent="0.2">
      <c r="A974" t="str">
        <f>IF([1]qryCompletedTSPPayments!$A974="","",[1]qryCompletedTSPPayments!$A974)</f>
        <v/>
      </c>
      <c r="B974" s="23" t="str">
        <f>IF(A974="","",[1]qryCompletedTSPPayments!$B974)</f>
        <v/>
      </c>
      <c r="C974" s="24" t="str">
        <f>IF(A974="","",[1]qryCompletedTSPPayments!$C974)</f>
        <v/>
      </c>
      <c r="D974" s="24" t="str">
        <f>IF(A974="","",[1]qryCompletedTSPPayments!$D974)</f>
        <v/>
      </c>
    </row>
    <row r="975" spans="1:4" x14ac:dyDescent="0.2">
      <c r="A975" t="str">
        <f>IF([1]qryCompletedTSPPayments!$A975="","",[1]qryCompletedTSPPayments!$A975)</f>
        <v/>
      </c>
      <c r="B975" s="23" t="str">
        <f>IF(A975="","",[1]qryCompletedTSPPayments!$B975)</f>
        <v/>
      </c>
      <c r="C975" s="24" t="str">
        <f>IF(A975="","",[1]qryCompletedTSPPayments!$C975)</f>
        <v/>
      </c>
      <c r="D975" s="24" t="str">
        <f>IF(A975="","",[1]qryCompletedTSPPayments!$D975)</f>
        <v/>
      </c>
    </row>
    <row r="976" spans="1:4" x14ac:dyDescent="0.2">
      <c r="A976" t="str">
        <f>IF([1]qryCompletedTSPPayments!$A976="","",[1]qryCompletedTSPPayments!$A976)</f>
        <v/>
      </c>
      <c r="B976" s="23" t="str">
        <f>IF(A976="","",[1]qryCompletedTSPPayments!$B976)</f>
        <v/>
      </c>
      <c r="C976" s="24" t="str">
        <f>IF(A976="","",[1]qryCompletedTSPPayments!$C976)</f>
        <v/>
      </c>
      <c r="D976" s="24" t="str">
        <f>IF(A976="","",[1]qryCompletedTSPPayments!$D976)</f>
        <v/>
      </c>
    </row>
    <row r="977" spans="1:4" x14ac:dyDescent="0.2">
      <c r="A977" t="str">
        <f>IF([1]qryCompletedTSPPayments!$A977="","",[1]qryCompletedTSPPayments!$A977)</f>
        <v/>
      </c>
      <c r="B977" s="23" t="str">
        <f>IF(A977="","",[1]qryCompletedTSPPayments!$B977)</f>
        <v/>
      </c>
      <c r="C977" s="24" t="str">
        <f>IF(A977="","",[1]qryCompletedTSPPayments!$C977)</f>
        <v/>
      </c>
      <c r="D977" s="24" t="str">
        <f>IF(A977="","",[1]qryCompletedTSPPayments!$D977)</f>
        <v/>
      </c>
    </row>
    <row r="978" spans="1:4" x14ac:dyDescent="0.2">
      <c r="A978" t="str">
        <f>IF([1]qryCompletedTSPPayments!$A978="","",[1]qryCompletedTSPPayments!$A978)</f>
        <v/>
      </c>
      <c r="B978" s="23" t="str">
        <f>IF(A978="","",[1]qryCompletedTSPPayments!$B978)</f>
        <v/>
      </c>
      <c r="C978" s="24" t="str">
        <f>IF(A978="","",[1]qryCompletedTSPPayments!$C978)</f>
        <v/>
      </c>
      <c r="D978" s="24" t="str">
        <f>IF(A978="","",[1]qryCompletedTSPPayments!$D978)</f>
        <v/>
      </c>
    </row>
    <row r="979" spans="1:4" x14ac:dyDescent="0.2">
      <c r="A979" t="str">
        <f>IF([1]qryCompletedTSPPayments!$A979="","",[1]qryCompletedTSPPayments!$A979)</f>
        <v/>
      </c>
      <c r="B979" s="23" t="str">
        <f>IF(A979="","",[1]qryCompletedTSPPayments!$B979)</f>
        <v/>
      </c>
      <c r="C979" s="24" t="str">
        <f>IF(A979="","",[1]qryCompletedTSPPayments!$C979)</f>
        <v/>
      </c>
      <c r="D979" s="24" t="str">
        <f>IF(A979="","",[1]qryCompletedTSPPayments!$D979)</f>
        <v/>
      </c>
    </row>
    <row r="980" spans="1:4" x14ac:dyDescent="0.2">
      <c r="A980" t="str">
        <f>IF([1]qryCompletedTSPPayments!$A980="","",[1]qryCompletedTSPPayments!$A980)</f>
        <v/>
      </c>
      <c r="B980" s="23" t="str">
        <f>IF(A980="","",[1]qryCompletedTSPPayments!$B980)</f>
        <v/>
      </c>
      <c r="C980" s="24" t="str">
        <f>IF(A980="","",[1]qryCompletedTSPPayments!$C980)</f>
        <v/>
      </c>
      <c r="D980" s="24" t="str">
        <f>IF(A980="","",[1]qryCompletedTSPPayments!$D980)</f>
        <v/>
      </c>
    </row>
    <row r="981" spans="1:4" x14ac:dyDescent="0.2">
      <c r="A981" t="str">
        <f>IF([1]qryCompletedTSPPayments!$A981="","",[1]qryCompletedTSPPayments!$A981)</f>
        <v/>
      </c>
      <c r="B981" s="23" t="str">
        <f>IF(A981="","",[1]qryCompletedTSPPayments!$B981)</f>
        <v/>
      </c>
      <c r="C981" s="24" t="str">
        <f>IF(A981="","",[1]qryCompletedTSPPayments!$C981)</f>
        <v/>
      </c>
      <c r="D981" s="24" t="str">
        <f>IF(A981="","",[1]qryCompletedTSPPayments!$D981)</f>
        <v/>
      </c>
    </row>
    <row r="982" spans="1:4" x14ac:dyDescent="0.2">
      <c r="A982" t="str">
        <f>IF([1]qryCompletedTSPPayments!$A982="","",[1]qryCompletedTSPPayments!$A982)</f>
        <v/>
      </c>
      <c r="B982" s="23" t="str">
        <f>IF(A982="","",[1]qryCompletedTSPPayments!$B982)</f>
        <v/>
      </c>
      <c r="C982" s="24" t="str">
        <f>IF(A982="","",[1]qryCompletedTSPPayments!$C982)</f>
        <v/>
      </c>
      <c r="D982" s="24" t="str">
        <f>IF(A982="","",[1]qryCompletedTSPPayments!$D982)</f>
        <v/>
      </c>
    </row>
    <row r="983" spans="1:4" x14ac:dyDescent="0.2">
      <c r="A983" t="str">
        <f>IF([1]qryCompletedTSPPayments!$A983="","",[1]qryCompletedTSPPayments!$A983)</f>
        <v/>
      </c>
      <c r="B983" s="23" t="str">
        <f>IF(A983="","",[1]qryCompletedTSPPayments!$B983)</f>
        <v/>
      </c>
      <c r="C983" s="24" t="str">
        <f>IF(A983="","",[1]qryCompletedTSPPayments!$C983)</f>
        <v/>
      </c>
      <c r="D983" s="24" t="str">
        <f>IF(A983="","",[1]qryCompletedTSPPayments!$D983)</f>
        <v/>
      </c>
    </row>
    <row r="984" spans="1:4" x14ac:dyDescent="0.2">
      <c r="A984" t="str">
        <f>IF([1]qryCompletedTSPPayments!$A984="","",[1]qryCompletedTSPPayments!$A984)</f>
        <v/>
      </c>
      <c r="B984" s="23" t="str">
        <f>IF(A984="","",[1]qryCompletedTSPPayments!$B984)</f>
        <v/>
      </c>
      <c r="C984" s="24" t="str">
        <f>IF(A984="","",[1]qryCompletedTSPPayments!$C984)</f>
        <v/>
      </c>
      <c r="D984" s="24" t="str">
        <f>IF(A984="","",[1]qryCompletedTSPPayments!$D984)</f>
        <v/>
      </c>
    </row>
    <row r="985" spans="1:4" x14ac:dyDescent="0.2">
      <c r="A985" t="str">
        <f>IF([1]qryCompletedTSPPayments!$A985="","",[1]qryCompletedTSPPayments!$A985)</f>
        <v/>
      </c>
      <c r="B985" s="23" t="str">
        <f>IF(A985="","",[1]qryCompletedTSPPayments!$B985)</f>
        <v/>
      </c>
      <c r="C985" s="24" t="str">
        <f>IF(A985="","",[1]qryCompletedTSPPayments!$C985)</f>
        <v/>
      </c>
      <c r="D985" s="24" t="str">
        <f>IF(A985="","",[1]qryCompletedTSPPayments!$D985)</f>
        <v/>
      </c>
    </row>
    <row r="986" spans="1:4" x14ac:dyDescent="0.2">
      <c r="A986" t="str">
        <f>IF([1]qryCompletedTSPPayments!$A986="","",[1]qryCompletedTSPPayments!$A986)</f>
        <v/>
      </c>
      <c r="B986" s="23" t="str">
        <f>IF(A986="","",[1]qryCompletedTSPPayments!$B986)</f>
        <v/>
      </c>
      <c r="C986" s="24" t="str">
        <f>IF(A986="","",[1]qryCompletedTSPPayments!$C986)</f>
        <v/>
      </c>
      <c r="D986" s="24" t="str">
        <f>IF(A986="","",[1]qryCompletedTSPPayments!$D986)</f>
        <v/>
      </c>
    </row>
    <row r="987" spans="1:4" x14ac:dyDescent="0.2">
      <c r="A987" t="str">
        <f>IF([1]qryCompletedTSPPayments!$A987="","",[1]qryCompletedTSPPayments!$A987)</f>
        <v/>
      </c>
      <c r="B987" s="23" t="str">
        <f>IF(A987="","",[1]qryCompletedTSPPayments!$B987)</f>
        <v/>
      </c>
      <c r="C987" s="24" t="str">
        <f>IF(A987="","",[1]qryCompletedTSPPayments!$C987)</f>
        <v/>
      </c>
      <c r="D987" s="24" t="str">
        <f>IF(A987="","",[1]qryCompletedTSPPayments!$D987)</f>
        <v/>
      </c>
    </row>
    <row r="988" spans="1:4" x14ac:dyDescent="0.2">
      <c r="A988" t="str">
        <f>IF([1]qryCompletedTSPPayments!$A988="","",[1]qryCompletedTSPPayments!$A988)</f>
        <v/>
      </c>
      <c r="B988" s="23" t="str">
        <f>IF(A988="","",[1]qryCompletedTSPPayments!$B988)</f>
        <v/>
      </c>
      <c r="C988" s="24" t="str">
        <f>IF(A988="","",[1]qryCompletedTSPPayments!$C988)</f>
        <v/>
      </c>
      <c r="D988" s="24" t="str">
        <f>IF(A988="","",[1]qryCompletedTSPPayments!$D988)</f>
        <v/>
      </c>
    </row>
    <row r="989" spans="1:4" x14ac:dyDescent="0.2">
      <c r="A989" t="str">
        <f>IF([1]qryCompletedTSPPayments!$A989="","",[1]qryCompletedTSPPayments!$A989)</f>
        <v/>
      </c>
      <c r="B989" s="23" t="str">
        <f>IF(A989="","",[1]qryCompletedTSPPayments!$B989)</f>
        <v/>
      </c>
      <c r="C989" s="24" t="str">
        <f>IF(A989="","",[1]qryCompletedTSPPayments!$C989)</f>
        <v/>
      </c>
      <c r="D989" s="24" t="str">
        <f>IF(A989="","",[1]qryCompletedTSPPayments!$D989)</f>
        <v/>
      </c>
    </row>
    <row r="990" spans="1:4" x14ac:dyDescent="0.2">
      <c r="A990" t="str">
        <f>IF([1]qryCompletedTSPPayments!$A990="","",[1]qryCompletedTSPPayments!$A990)</f>
        <v/>
      </c>
      <c r="B990" s="23" t="str">
        <f>IF(A990="","",[1]qryCompletedTSPPayments!$B990)</f>
        <v/>
      </c>
      <c r="C990" s="24" t="str">
        <f>IF(A990="","",[1]qryCompletedTSPPayments!$C990)</f>
        <v/>
      </c>
      <c r="D990" s="24" t="str">
        <f>IF(A990="","",[1]qryCompletedTSPPayments!$D990)</f>
        <v/>
      </c>
    </row>
    <row r="991" spans="1:4" x14ac:dyDescent="0.2">
      <c r="A991" t="str">
        <f>IF([1]qryCompletedTSPPayments!$A991="","",[1]qryCompletedTSPPayments!$A991)</f>
        <v/>
      </c>
      <c r="B991" s="23" t="str">
        <f>IF(A991="","",[1]qryCompletedTSPPayments!$B991)</f>
        <v/>
      </c>
      <c r="C991" s="24" t="str">
        <f>IF(A991="","",[1]qryCompletedTSPPayments!$C991)</f>
        <v/>
      </c>
      <c r="D991" s="24" t="str">
        <f>IF(A991="","",[1]qryCompletedTSPPayments!$D991)</f>
        <v/>
      </c>
    </row>
    <row r="992" spans="1:4" x14ac:dyDescent="0.2">
      <c r="A992" t="str">
        <f>IF([1]qryCompletedTSPPayments!$A992="","",[1]qryCompletedTSPPayments!$A992)</f>
        <v/>
      </c>
      <c r="B992" s="23" t="str">
        <f>IF(A992="","",[1]qryCompletedTSPPayments!$B992)</f>
        <v/>
      </c>
      <c r="C992" s="24" t="str">
        <f>IF(A992="","",[1]qryCompletedTSPPayments!$C992)</f>
        <v/>
      </c>
      <c r="D992" s="24" t="str">
        <f>IF(A992="","",[1]qryCompletedTSPPayments!$D992)</f>
        <v/>
      </c>
    </row>
    <row r="993" spans="1:4" x14ac:dyDescent="0.2">
      <c r="A993" t="str">
        <f>IF([1]qryCompletedTSPPayments!$A993="","",[1]qryCompletedTSPPayments!$A993)</f>
        <v/>
      </c>
      <c r="B993" s="23" t="str">
        <f>IF(A993="","",[1]qryCompletedTSPPayments!$B993)</f>
        <v/>
      </c>
      <c r="C993" s="24" t="str">
        <f>IF(A993="","",[1]qryCompletedTSPPayments!$C993)</f>
        <v/>
      </c>
      <c r="D993" s="24" t="str">
        <f>IF(A993="","",[1]qryCompletedTSPPayments!$D993)</f>
        <v/>
      </c>
    </row>
    <row r="994" spans="1:4" x14ac:dyDescent="0.2">
      <c r="A994" t="str">
        <f>IF([1]qryCompletedTSPPayments!$A994="","",[1]qryCompletedTSPPayments!$A994)</f>
        <v/>
      </c>
      <c r="B994" s="23" t="str">
        <f>IF(A994="","",[1]qryCompletedTSPPayments!$B994)</f>
        <v/>
      </c>
      <c r="C994" s="24" t="str">
        <f>IF(A994="","",[1]qryCompletedTSPPayments!$C994)</f>
        <v/>
      </c>
      <c r="D994" s="24" t="str">
        <f>IF(A994="","",[1]qryCompletedTSPPayments!$D994)</f>
        <v/>
      </c>
    </row>
    <row r="995" spans="1:4" x14ac:dyDescent="0.2">
      <c r="A995" t="str">
        <f>IF([1]qryCompletedTSPPayments!$A995="","",[1]qryCompletedTSPPayments!$A995)</f>
        <v/>
      </c>
      <c r="B995" s="23" t="str">
        <f>IF(A995="","",[1]qryCompletedTSPPayments!$B995)</f>
        <v/>
      </c>
      <c r="C995" s="24" t="str">
        <f>IF(A995="","",[1]qryCompletedTSPPayments!$C995)</f>
        <v/>
      </c>
      <c r="D995" s="24" t="str">
        <f>IF(A995="","",[1]qryCompletedTSPPayments!$D995)</f>
        <v/>
      </c>
    </row>
    <row r="996" spans="1:4" x14ac:dyDescent="0.2">
      <c r="A996" t="str">
        <f>IF([1]qryCompletedTSPPayments!$A996="","",[1]qryCompletedTSPPayments!$A996)</f>
        <v/>
      </c>
      <c r="B996" s="23" t="str">
        <f>IF(A996="","",[1]qryCompletedTSPPayments!$B996)</f>
        <v/>
      </c>
      <c r="C996" s="24" t="str">
        <f>IF(A996="","",[1]qryCompletedTSPPayments!$C996)</f>
        <v/>
      </c>
      <c r="D996" s="24" t="str">
        <f>IF(A996="","",[1]qryCompletedTSPPayments!$D996)</f>
        <v/>
      </c>
    </row>
    <row r="997" spans="1:4" x14ac:dyDescent="0.2">
      <c r="A997" t="str">
        <f>IF([1]qryCompletedTSPPayments!$A997="","",[1]qryCompletedTSPPayments!$A997)</f>
        <v/>
      </c>
      <c r="B997" s="23" t="str">
        <f>IF(A997="","",[1]qryCompletedTSPPayments!$B997)</f>
        <v/>
      </c>
      <c r="C997" s="24" t="str">
        <f>IF(A997="","",[1]qryCompletedTSPPayments!$C997)</f>
        <v/>
      </c>
      <c r="D997" s="24" t="str">
        <f>IF(A997="","",[1]qryCompletedTSPPayments!$D997)</f>
        <v/>
      </c>
    </row>
    <row r="998" spans="1:4" x14ac:dyDescent="0.2">
      <c r="A998" t="str">
        <f>IF([1]qryCompletedTSPPayments!$A998="","",[1]qryCompletedTSPPayments!$A998)</f>
        <v/>
      </c>
      <c r="B998" s="23" t="str">
        <f>IF(A998="","",[1]qryCompletedTSPPayments!$B998)</f>
        <v/>
      </c>
      <c r="C998" s="24" t="str">
        <f>IF(A998="","",[1]qryCompletedTSPPayments!$C998)</f>
        <v/>
      </c>
      <c r="D998" s="24" t="str">
        <f>IF(A998="","",[1]qryCompletedTSPPayments!$D998)</f>
        <v/>
      </c>
    </row>
    <row r="999" spans="1:4" x14ac:dyDescent="0.2">
      <c r="A999" t="str">
        <f>IF([1]qryCompletedTSPPayments!$A999="","",[1]qryCompletedTSPPayments!$A999)</f>
        <v/>
      </c>
      <c r="B999" s="23" t="str">
        <f>IF(A999="","",[1]qryCompletedTSPPayments!$B999)</f>
        <v/>
      </c>
      <c r="C999" s="24" t="str">
        <f>IF(A999="","",[1]qryCompletedTSPPayments!$C999)</f>
        <v/>
      </c>
      <c r="D999" s="24" t="str">
        <f>IF(A999="","",[1]qryCompletedTSPPayments!$D999)</f>
        <v/>
      </c>
    </row>
    <row r="1000" spans="1:4" x14ac:dyDescent="0.2">
      <c r="A1000" t="str">
        <f>IF([1]qryCompletedTSPPayments!$A1000="","",[1]qryCompletedTSPPayments!$A1000)</f>
        <v/>
      </c>
      <c r="B1000" s="23" t="str">
        <f>IF(A1000="","",[1]qryCompletedTSPPayments!$B1000)</f>
        <v/>
      </c>
      <c r="C1000" s="24" t="str">
        <f>IF(A1000="","",[1]qryCompletedTSPPayments!$C1000)</f>
        <v/>
      </c>
      <c r="D1000" s="24" t="str">
        <f>IF(A1000="","",[1]qryCompletedTSPPayments!$D1000)</f>
        <v/>
      </c>
    </row>
    <row r="1001" spans="1:4" x14ac:dyDescent="0.2">
      <c r="A1001" t="str">
        <f>IF([1]qryCompletedTSPPayments!$A1001="","",[1]qryCompletedTSPPayments!$A1001)</f>
        <v/>
      </c>
      <c r="B1001" s="23" t="str">
        <f>IF(A1001="","",[1]qryCompletedTSPPayments!$B1001)</f>
        <v/>
      </c>
      <c r="C1001" s="24" t="str">
        <f>IF(A1001="","",[1]qryCompletedTSPPayments!$C1001)</f>
        <v/>
      </c>
      <c r="D1001" s="24" t="str">
        <f>IF(A1001="","",[1]qryCompletedTSPPayments!$D1001)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Applications</vt:lpstr>
      <vt:lpstr>BatchReference</vt:lpstr>
      <vt:lpstr>CompletedPayments</vt:lpstr>
      <vt:lpstr>Applications!Print_Area</vt:lpstr>
    </vt:vector>
  </TitlesOfParts>
  <Company>MN Dept.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Moynihan</dc:creator>
  <cp:lastModifiedBy>Stephen Moser</cp:lastModifiedBy>
  <cp:lastPrinted>2019-11-21T23:10:48Z</cp:lastPrinted>
  <dcterms:created xsi:type="dcterms:W3CDTF">2015-08-20T15:31:54Z</dcterms:created>
  <dcterms:modified xsi:type="dcterms:W3CDTF">2019-12-13T16:03:27Z</dcterms:modified>
</cp:coreProperties>
</file>